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Доходы!$A$23</definedName>
    <definedName name="APPT" localSheetId="2">Источники!$A$25</definedName>
    <definedName name="APPT" localSheetId="1">Расходы!$A$21</definedName>
    <definedName name="FILE_NAME" localSheetId="0">Доходы!$H$3</definedName>
    <definedName name="FIO" localSheetId="0">Доходы!$D$23</definedName>
    <definedName name="FIO" localSheetId="1">Расходы!$D$21</definedName>
    <definedName name="FORM_CODE" localSheetId="0">Доходы!$H$5</definedName>
    <definedName name="LAST_CELL" localSheetId="0">Доходы!$F$69</definedName>
    <definedName name="LAST_CELL" localSheetId="2">Источники!$F$36</definedName>
    <definedName name="LAST_CELL" localSheetId="1">Расходы!$F$162</definedName>
    <definedName name="PARAMS" localSheetId="0">Доходы!$H$1</definedName>
    <definedName name="PERIOD" localSheetId="0">Доходы!$H$6</definedName>
    <definedName name="RANGE_NAMES" localSheetId="0">Доходы!$H$9</definedName>
    <definedName name="RBEGIN_1" localSheetId="0">Доходы!$A$20</definedName>
    <definedName name="RBEGIN_1" localSheetId="2">Источники!$A$12</definedName>
    <definedName name="RBEGIN_1" localSheetId="1">Расходы!$A$13</definedName>
    <definedName name="REG_DATE" localSheetId="0">Доходы!$H$4</definedName>
    <definedName name="REND_1" localSheetId="0">Доходы!$A$69</definedName>
    <definedName name="REND_1" localSheetId="2">Источники!$A$24</definedName>
    <definedName name="REND_1" localSheetId="1">Расходы!$A$163</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Доходы!$A$23:$D$24</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E18" i="3"/>
  <c r="D18"/>
  <c r="D12" s="1"/>
  <c r="E16" i="2"/>
  <c r="F22" i="1"/>
  <c r="E12" i="3"/>
  <c r="D65" i="1"/>
  <c r="D54" s="1"/>
  <c r="F20"/>
  <c r="F23"/>
  <c r="F24"/>
  <c r="F25"/>
  <c r="F31"/>
  <c r="F32"/>
  <c r="F33"/>
  <c r="F34"/>
  <c r="F37"/>
  <c r="F38"/>
  <c r="F39"/>
  <c r="F40"/>
  <c r="F41"/>
  <c r="F47"/>
  <c r="F48"/>
  <c r="F49"/>
  <c r="F50"/>
  <c r="F51"/>
  <c r="F52"/>
  <c r="F55"/>
  <c r="F56"/>
  <c r="F57"/>
  <c r="F58"/>
  <c r="F59"/>
  <c r="F60"/>
  <c r="F61"/>
  <c r="F62"/>
  <c r="F63"/>
  <c r="F64"/>
  <c r="F65"/>
  <c r="F66"/>
  <c r="F67"/>
  <c r="F68"/>
  <c r="F69"/>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D53" i="1" l="1"/>
  <c r="F53" s="1"/>
  <c r="F54"/>
</calcChain>
</file>

<file path=xl/sharedStrings.xml><?xml version="1.0" encoding="utf-8"?>
<sst xmlns="http://schemas.openxmlformats.org/spreadsheetml/2006/main" count="735" uniqueCount="411">
  <si>
    <t>ОТЧЕТ ОБ ИСПОЛНЕНИИ БЮДЖЕТА</t>
  </si>
  <si>
    <t>КОДЫ</t>
  </si>
  <si>
    <t xml:space="preserve">  Форма по ОКУД</t>
  </si>
  <si>
    <t>0503117</t>
  </si>
  <si>
    <t xml:space="preserve">                   Дата</t>
  </si>
  <si>
    <t>на 01 января 2020 г.</t>
  </si>
  <si>
    <t>01.01.2020</t>
  </si>
  <si>
    <t/>
  </si>
  <si>
    <t>1</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</si>
  <si>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</si>
  <si>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</si>
  <si>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</si>
  <si>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</si>
  <si>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</si>
  <si>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</si>
  <si>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</si>
  <si>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</si>
  <si>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МУНИЦИПАЛЬНОГО ОБРАЗОВАНИЯ "ЩЕДРОВСКОЕ СЕЛЬСКОЕ ПОСЕЛЕНИЕ"</t>
  </si>
  <si>
    <t>Единица измерения: руб.</t>
  </si>
  <si>
    <t>04229662</t>
  </si>
  <si>
    <t>951</t>
  </si>
  <si>
    <t>60658460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</si>
  <si>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</si>
  <si>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</si>
  <si>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</si>
  <si>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</si>
  <si>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</si>
  <si>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</si>
  <si>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</si>
  <si>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</si>
  <si>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</si>
  <si>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</si>
  <si>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</si>
  <si>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</si>
  <si>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</si>
  <si>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</si>
  <si>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</si>
  <si>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</si>
  <si>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</si>
  <si>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</si>
  <si>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</si>
  <si>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</si>
  <si>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</si>
  <si>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</si>
  <si>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</si>
  <si>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</si>
  <si>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</si>
  <si>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</si>
  <si>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</si>
  <si>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НАЛОГИ НА СОВОКУПНЫЙ ДОХОД</t>
  </si>
  <si>
    <t>182 10500000000000000</t>
  </si>
  <si>
    <t>Единый сельскохозяйственный налог</t>
  </si>
  <si>
    <t>182 10503000010000110</t>
  </si>
  <si>
    <t>182 10503010010000110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</si>
  <si>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</si>
  <si>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</si>
  <si>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</si>
  <si>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</si>
  <si>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</si>
  <si>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</si>
  <si>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</si>
  <si>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</si>
  <si>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</si>
  <si>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</si>
  <si>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</si>
  <si>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</si>
  <si>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</si>
  <si>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</si>
  <si>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</si>
  <si>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</si>
  <si>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ГОСУДАРСТВЕННАЯ ПОШЛИНА</t>
  </si>
  <si>
    <t>951 10800000000000000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</si>
  <si>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</si>
  <si>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951 10804000010000110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</si>
  <si>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</si>
  <si>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951 10804020010000110</t>
  </si>
  <si>
    <t>ДОХОДЫ ОТ ОКАЗАНИЯ ПЛАТНЫХ УСЛУГ И КОМПЕНСАЦИИ ЗАТРАТ ГОСУДАРСТВА</t>
  </si>
  <si>
    <t>951 11300000000000000</t>
  </si>
  <si>
    <t>Поступление средств, удерживаемых из заработной платы осужденных</t>
  </si>
  <si>
    <t>951 11302090010000130</t>
  </si>
  <si>
    <t>Прочие доходы от компенсации затрат государства</t>
  </si>
  <si>
    <t>951 11302990000000130</t>
  </si>
  <si>
    <t>Прочие доходы от компенсации затрат бюджетов сельских поселений</t>
  </si>
  <si>
    <t>951 11302995100000130</t>
  </si>
  <si>
    <t>ШТРАФЫ, САНКЦИИ, ВОЗМЕЩЕНИЕ УЩЕРБА</t>
  </si>
  <si>
    <t>000 11600000000000000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</si>
  <si>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</si>
  <si>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</si>
  <si>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</si>
  <si>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</si>
  <si>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802 11651040020000140</t>
  </si>
  <si>
    <t>857 11651040020000140</t>
  </si>
  <si>
    <t>Прочие поступления от денежных взысканий (штрафов) и иных сумм в возмещение ущерба</t>
  </si>
  <si>
    <t>951 11690000000000140</t>
  </si>
  <si>
    <t>Прочие поступления от денежных взысканий (штрафов) и иных сумм в возмещение ущерба, зачисляемые в бюджеты сельских поселений</t>
  </si>
  <si>
    <t>951 11690050100000140</t>
  </si>
  <si>
    <t>БЕЗВОЗМЕЗДНЫЕ ПОСТУПЛЕНИЯ</t>
  </si>
  <si>
    <t>951 20000000000000000</t>
  </si>
  <si>
    <t>БЕЗВОЗМЕЗДНЫЕ ПОСТУПЛЕНИЯ ОТ ДРУГИХ БЮДЖЕТОВ БЮДЖЕТНОЙ СИСТЕМЫ РОССИЙСКОЙ ФЕДЕРАЦИИ</t>
  </si>
  <si>
    <t>951 20200000000000000</t>
  </si>
  <si>
    <t>Дотации бюджетам бюджетной системы Российской Федерации</t>
  </si>
  <si>
    <t>951 20210000000000150</t>
  </si>
  <si>
    <t>Дотации на выравнивание бюджетной обеспеченности</t>
  </si>
  <si>
    <t>951 20215001000000150</t>
  </si>
  <si>
    <t>Дотации бюджетам сельских поселений на выравнивание бюджетной обеспеченности</t>
  </si>
  <si>
    <t>951 20215001100000150</t>
  </si>
  <si>
    <t>Дотации бюджетам на частичную компенсацию дополнительных расходов на повышение оплаты труда работников бюджетной сферы и иные цели</t>
  </si>
  <si>
    <t>951 20215009000000150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</si>
  <si>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</si>
  <si>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951 20215009100000150</t>
  </si>
  <si>
    <t>Субвенции бюджетам бюджетной системы Российской Федерации</t>
  </si>
  <si>
    <t>951 20230000000000150</t>
  </si>
  <si>
    <t>Субвенции местным бюджетам на выполнение передаваемых полномочий субъектов Российской Федерации</t>
  </si>
  <si>
    <t>951 20230024000000150</t>
  </si>
  <si>
    <t>Субвенции бюджетам сельских поселений на выполнение передаваемых полномочий субъектов Российской Федерации</t>
  </si>
  <si>
    <t>951 20230024100000150</t>
  </si>
  <si>
    <t>Субвенции бюджетам на осуществление первичного воинского учета на территориях, где отсутствуют военные комиссариаты</t>
  </si>
  <si>
    <t>951 20235118000000150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</si>
  <si>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</si>
  <si>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951 20235118100000150</t>
  </si>
  <si>
    <t>Иные межбюджетные трансферты</t>
  </si>
  <si>
    <t>951 20240000000000150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</si>
  <si>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</si>
  <si>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951 20240014000000150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</si>
  <si>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</si>
  <si>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951 20240014100000150</t>
  </si>
  <si>
    <t>Прочие межбюджетные трансферты, передаваемые бюджетам</t>
  </si>
  <si>
    <t>951 20249999000000150</t>
  </si>
  <si>
    <t>Прочие межбюджетные трансферты, передаваемые бюджетам сельских поселений</t>
  </si>
  <si>
    <t>951 20249999100000150</t>
  </si>
  <si>
    <t xml:space="preserve">                          2. Расходы бюджета</t>
  </si>
  <si>
    <t>Форма 0503117  с.2</t>
  </si>
  <si>
    <t>Код расхода по бюджетной классификации</t>
  </si>
  <si>
    <t>Расходы бюджета - всего</t>
  </si>
  <si>
    <t>200</t>
  </si>
  <si>
    <t>x</t>
  </si>
  <si>
    <t xml:space="preserve">951 0000 0000000000 000 </t>
  </si>
  <si>
    <t xml:space="preserve">951 0100 0000000000 000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</si>
  <si>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</si>
  <si>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951 0103 0000000000 000 </t>
  </si>
  <si>
    <t>Непрограммные расходы органа местного самоуправления</t>
  </si>
  <si>
    <t xml:space="preserve">951 0103 9900000000 000 </t>
  </si>
  <si>
    <t>Непрограммные расходы</t>
  </si>
  <si>
    <t xml:space="preserve">951 0103 9990000000 000 </t>
  </si>
  <si>
    <t>Расходы на обеспечение выполнения функций Щедровского сельского поселения в рамках обеспечения деятельности Собрания депутатов Щедровского сельского поселения (за исключением расходов на выплаты по оплате труда) в рамках непрограммного направления деятельности муниципального органа Щедровского сельского поселения</t>
  </si>
  <si>
    <t xml:space="preserve">951 0103 9990000190 000 </t>
  </si>
  <si>
    <t>Закупка товаров, работ и услуг для обеспечения государственных (муниципальных) нужд</t>
  </si>
  <si>
    <t xml:space="preserve">951 0103 9990000190 200 </t>
  </si>
  <si>
    <t>Иные закупки товаров, работ и услуг для обеспечения государственных (муниципальных) нужд</t>
  </si>
  <si>
    <t xml:space="preserve">951 0103 9990000190 240 </t>
  </si>
  <si>
    <t>Прочая закупка товаров, работ и услуг для обеспечения государственных (муниципальных) нужд</t>
  </si>
  <si>
    <t xml:space="preserve">951 0103 9990000190 244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</si>
  <si>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</si>
  <si>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951 0104 0000000000 000 </t>
  </si>
  <si>
    <t>Муниципальная программа Щедровского сельского поселения "Управление муниципальными финансами и создание условий для управления муниципальными финансами"</t>
  </si>
  <si>
    <t xml:space="preserve">951 0104 0900000000 000 </t>
  </si>
  <si>
    <t>Подпрограмма "Нормативно-методическое обеспечение и организация бюджетного процесса" муниципальной программы Щедровского сельского поселения "Управление муниципальными финансами и создание условий для управления муниципальными финансами"</t>
  </si>
  <si>
    <t xml:space="preserve">951 0104 0930000000 000 </t>
  </si>
  <si>
    <t>Расходы на оплату труда и выплаты по оплате труда работников муниципального органа Щедровского сельского поселения в рамках подпрограммы "Нормативно-методическое обеспечение и организация бюджетного процесса" муниципальной программы Щедровского сельского поселения "Управление муниципальными финансами и создание условий для эффективного управления муниципальными финансами"</t>
  </si>
  <si>
    <t xml:space="preserve">951 0104 0930000110 000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</si>
  <si>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</si>
  <si>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951 0104 0930000110 100 </t>
  </si>
  <si>
    <t>Расходы на выплаты персоналу государственных (муниципальных) органов</t>
  </si>
  <si>
    <t xml:space="preserve">951 0104 0930000110 120 </t>
  </si>
  <si>
    <t>Фонд оплаты труда государственных (муниципальных) органов</t>
  </si>
  <si>
    <t xml:space="preserve">951 0104 0930000110 121 </t>
  </si>
  <si>
    <t>Иные выплаты персоналу государственных (муниципальных) органов, за исключением фонда оплаты труда</t>
  </si>
  <si>
    <t xml:space="preserve">951 0104 0930000110 122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</si>
  <si>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</si>
  <si>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951 0104 0930000110 129 </t>
  </si>
  <si>
    <t>Расходы на обеспечение деятельности муниципального органа Щедровского сельского поселения в рамках подпрограммы "Нормативно-методическое обеспечение и организация бюджетного процесса" муниципальной программы Щедровского сельского поселения "Управление муниципальными финансами и создание условий для эффективного управления муниципальными финансами"</t>
  </si>
  <si>
    <t xml:space="preserve">951 0104 0930000190 000 </t>
  </si>
  <si>
    <t xml:space="preserve">951 0104 0930000190 200 </t>
  </si>
  <si>
    <t xml:space="preserve">951 0104 0930000190 240 </t>
  </si>
  <si>
    <t xml:space="preserve">951 0104 0930000190 244 </t>
  </si>
  <si>
    <t>Иные бюджетные ассигнования</t>
  </si>
  <si>
    <t xml:space="preserve">951 0104 0930000190 800 </t>
  </si>
  <si>
    <t>Уплата налогов, сборов и иных платежей</t>
  </si>
  <si>
    <t xml:space="preserve">951 0104 0930000190 850 </t>
  </si>
  <si>
    <t>Уплата налога на имущество организаций и земельного налога</t>
  </si>
  <si>
    <t xml:space="preserve">951 0104 0930000190 851 </t>
  </si>
  <si>
    <t>Уплата прочих налогов, сборов</t>
  </si>
  <si>
    <t xml:space="preserve">951 0104 0930000190 852 </t>
  </si>
  <si>
    <t xml:space="preserve">951 0104 9900000000 000 </t>
  </si>
  <si>
    <t xml:space="preserve">951 0104 9990000000 000 </t>
  </si>
  <si>
    <t>Расходы на осуществление полномочий по определению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муниципального органа Щедровского сельского поселения</t>
  </si>
  <si>
    <t xml:space="preserve">951 0104 9990072390 000 </t>
  </si>
  <si>
    <t xml:space="preserve">951 0104 9990072390 200 </t>
  </si>
  <si>
    <t xml:space="preserve">951 0104 9990072390 240 </t>
  </si>
  <si>
    <t xml:space="preserve">951 0104 9990072390 244 </t>
  </si>
  <si>
    <t>Другие общегосударственные вопросы</t>
  </si>
  <si>
    <t xml:space="preserve">951 0113 0000000000 000 </t>
  </si>
  <si>
    <t xml:space="preserve">951 0113 0900000000 000 </t>
  </si>
  <si>
    <t>Подпрограмма "Развитие муниципального управления Щедровского сельского поселения" муниципальной программы Щедровского сельского поселения "Управление муниципальными финансами и создание условий для эффективного управления муниципальными финансами"</t>
  </si>
  <si>
    <t xml:space="preserve">951 0113 0920000000 000 </t>
  </si>
  <si>
    <t>Расходы на мероприятия по официальной публикации материалов и нормативно-правовых актов Администрации Щедровского сельского поселения в рамках подпрограммы "Развитие муниципального управления Щедровского сельского поселения" муниципальной программы Щедровского сельского поселения "Управление муниципальными финансами и создание условий для эффективного управления муниципальными финансами"</t>
  </si>
  <si>
    <t xml:space="preserve">951 0113 0920024120 000 </t>
  </si>
  <si>
    <t xml:space="preserve">951 0113 0920024120 200 </t>
  </si>
  <si>
    <t xml:space="preserve">951 0113 0920024120 240 </t>
  </si>
  <si>
    <t xml:space="preserve">951 0113 0920024120 244 </t>
  </si>
  <si>
    <t xml:space="preserve">951 0113 0930000000 000 </t>
  </si>
  <si>
    <t>Расходы на уплату страховых взносов в совет муниципальных образований в рамках подпрограммы "Нормативно-методическое обеспечение и организация бюджетного процесса" муниципальной программы Щедровского сельского поселения "Управление муниципальными финансами и создание условий для эффективного управления муниципальными финансами"</t>
  </si>
  <si>
    <t xml:space="preserve">951 0113 0930024180 000 </t>
  </si>
  <si>
    <t xml:space="preserve">951 0113 0930024180 800 </t>
  </si>
  <si>
    <t xml:space="preserve">951 0113 0930024180 850 </t>
  </si>
  <si>
    <t>Уплата иных платежей</t>
  </si>
  <si>
    <t xml:space="preserve">951 0113 0930024180 853 </t>
  </si>
  <si>
    <t>НАЦИОНАЛЬНАЯ ОБОРОНА</t>
  </si>
  <si>
    <t xml:space="preserve">951 0200 0000000000 000 </t>
  </si>
  <si>
    <t>Мобилизационная и вневойсковая подготовка</t>
  </si>
  <si>
    <t xml:space="preserve">951 0203 0000000000 000 </t>
  </si>
  <si>
    <t xml:space="preserve">951 0203 9900000000 000 </t>
  </si>
  <si>
    <t xml:space="preserve">951 0203 9990000000 000 </t>
  </si>
  <si>
    <t>Расходы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муниципального органа Щедровского сельского поселения</t>
  </si>
  <si>
    <t xml:space="preserve">951 0203 9990051180 000 </t>
  </si>
  <si>
    <t xml:space="preserve">951 0203 9990051180 100 </t>
  </si>
  <si>
    <t xml:space="preserve">951 0203 9990051180 120 </t>
  </si>
  <si>
    <t xml:space="preserve">951 0203 9990051180 121 </t>
  </si>
  <si>
    <t xml:space="preserve">951 0203 9990051180 129 </t>
  </si>
  <si>
    <t xml:space="preserve">951 0203 9990051180 200 </t>
  </si>
  <si>
    <t xml:space="preserve">951 0203 9990051180 240 </t>
  </si>
  <si>
    <t xml:space="preserve">951 0203 9990051180 244 </t>
  </si>
  <si>
    <t>НАЦИОНАЛЬНАЯ БЕЗОПАСНОСТЬ И ПРАВООХРАНИТЕЛЬНАЯ ДЕЯТЕЛЬНОСТЬ</t>
  </si>
  <si>
    <t xml:space="preserve">951 0300 0000000000 000 </t>
  </si>
  <si>
    <t>Обеспечение пожарной безопасности</t>
  </si>
  <si>
    <t xml:space="preserve">951 0310 0000000000 000 </t>
  </si>
  <si>
    <t>Муниципальная программа Щедровского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</si>
  <si>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 xml:space="preserve">951 0310 0400000000 000 </t>
  </si>
  <si>
    <t>Подпрограмма "Пожарная безопасность" муниципальной программы Щедровского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</si>
  <si>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 xml:space="preserve">951 0310 0410000000 000 </t>
  </si>
  <si>
    <t>Расходы на мероприятия по обустройству пожарных щитов, приобретение средств пожаротушения в рамках подпрограммы "Пожарная безопасность" муниципальной программы Щедровского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</si>
  <si>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 xml:space="preserve">951 0310 0410024060 000 </t>
  </si>
  <si>
    <t xml:space="preserve">951 0310 0410024060 200 </t>
  </si>
  <si>
    <t xml:space="preserve">951 0310 0410024060 240 </t>
  </si>
  <si>
    <t xml:space="preserve">951 0310 0410024060 244 </t>
  </si>
  <si>
    <t>НАЦИОНАЛЬНАЯ ЭКОНОМИКА</t>
  </si>
  <si>
    <t xml:space="preserve">951 0400 0000000000 000 </t>
  </si>
  <si>
    <t>Дорожное хозяйство (дорожные фонды)</t>
  </si>
  <si>
    <t xml:space="preserve">951 0409 0000000000 000 </t>
  </si>
  <si>
    <t>Муниципальная программа Щедровского сельского поселения "Развитие транспортной системы"</t>
  </si>
  <si>
    <t xml:space="preserve">951 0409 0800000000 000 </t>
  </si>
  <si>
    <t>Подпрограмма "Развитие транспортной инфраструктуры" муниципальной программы Щедровского сельского поселения "Развитие транспортной системы"</t>
  </si>
  <si>
    <t xml:space="preserve">951 0409 0810000000 000 </t>
  </si>
  <si>
    <t>Мероприятия по содержанию дорог Щедровского сельского поселения в рамках подпрограммы "Развитие транспортной инфраструктуры" муниципальной программы Щедровского сельского поселения "Развитие транспортной системы"</t>
  </si>
  <si>
    <t xml:space="preserve">951 0409 0810024150 000 </t>
  </si>
  <si>
    <t xml:space="preserve">951 0409 0810024150 200 </t>
  </si>
  <si>
    <t xml:space="preserve">951 0409 0810024150 240 </t>
  </si>
  <si>
    <t xml:space="preserve">951 0409 0810024150 244 </t>
  </si>
  <si>
    <t>Другие вопросы в области национальной экономики</t>
  </si>
  <si>
    <t xml:space="preserve">951 0412 0000000000 000 </t>
  </si>
  <si>
    <t xml:space="preserve">951 0412 9900000000 000 </t>
  </si>
  <si>
    <t xml:space="preserve">951 0412 9990000000 000 </t>
  </si>
  <si>
    <t>Расходы бюджета Щедровского сельского поселения по передачи части полномочий в области градостроительной деятельности в рамках непрограммного направления деятельности муниципального органа Щедровского сельского поселения</t>
  </si>
  <si>
    <t xml:space="preserve">951 0412 9990024220 000 </t>
  </si>
  <si>
    <t xml:space="preserve">951 0412 9990024220 200 </t>
  </si>
  <si>
    <t xml:space="preserve">951 0412 9990024220 240 </t>
  </si>
  <si>
    <t xml:space="preserve">951 0412 9990024220 244 </t>
  </si>
  <si>
    <t>ЖИЛИЩНО-КОММУНАЛЬНОЕ ХОЗЯЙСТВО</t>
  </si>
  <si>
    <t xml:space="preserve">951 0500 0000000000 000 </t>
  </si>
  <si>
    <t>Благоустройство</t>
  </si>
  <si>
    <t xml:space="preserve">951 0503 0000000000 000 </t>
  </si>
  <si>
    <t>Муниципальная программа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</si>
  <si>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951 0503 0200000000 000 </t>
  </si>
  <si>
    <t>Подпрограмма "Уличное освещение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</si>
  <si>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951 0503 0210000000 000 </t>
  </si>
  <si>
    <t>Расходы на организацию уличного освещения в рамках подпрограммы "Уличное освещение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</si>
  <si>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951 0503 0210024020 000 </t>
  </si>
  <si>
    <t xml:space="preserve">951 0503 0210024020 200 </t>
  </si>
  <si>
    <t xml:space="preserve">951 0503 0210024020 240 </t>
  </si>
  <si>
    <t xml:space="preserve">951 0503 0210024020 244 </t>
  </si>
  <si>
    <t>Подпрограмма "Озеленение населенных пунктов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</si>
  <si>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951 0503 0220000000 000 </t>
  </si>
  <si>
    <t>Расходы на озеленение в рамках подпрограммы "Озеленение населенных пунктов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</si>
  <si>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951 0503 0220024030 000 </t>
  </si>
  <si>
    <t xml:space="preserve">951 0503 0220024030 200 </t>
  </si>
  <si>
    <t xml:space="preserve">951 0503 0220024030 240 </t>
  </si>
  <si>
    <t xml:space="preserve">951 0503 0220024030 244 </t>
  </si>
  <si>
    <t>Подпрограмма "Охрана и содержание мест захоронения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</si>
  <si>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951 0503 0230000000 000 </t>
  </si>
  <si>
    <t>Расходы на организацию охраны и содержания мест захоронения в рамках подпрограммы "Охрана и содержание мест захоронения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</si>
  <si>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951 0503 0230024040 000 </t>
  </si>
  <si>
    <t xml:space="preserve">951 0503 0230024040 200 </t>
  </si>
  <si>
    <t xml:space="preserve">951 0503 0230024040 240 </t>
  </si>
  <si>
    <t xml:space="preserve">951 0503 0230024040 244 </t>
  </si>
  <si>
    <t>Подпрограмма "Благоустройство территории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</si>
  <si>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951 0503 0260000000 000 </t>
  </si>
  <si>
    <t>Расходы по организации прочих мероприятий по благоустройству в рамках подпрограммы "Благоустройство территории Щедровского сельского поселения" муниципальной программы Щедровского сельского поселения "Обеспечение качественными жилищно-коммунальными услугами населения Щедровского сельского поселения"</t>
  </si>
  <si>
    <t xml:space="preserve">951 0503 0260024210 000 </t>
  </si>
  <si>
    <t xml:space="preserve">951 0503 0260024210 200 </t>
  </si>
  <si>
    <t xml:space="preserve">951 0503 0260024210 240 </t>
  </si>
  <si>
    <t xml:space="preserve">951 0503 0260024210 244 </t>
  </si>
  <si>
    <t>ОБРАЗОВАНИЕ</t>
  </si>
  <si>
    <t xml:space="preserve">951 0700 0000000000 000 </t>
  </si>
  <si>
    <t>Профессиональная подготовка, переподготовка и повышение квалификации</t>
  </si>
  <si>
    <t xml:space="preserve">951 0705 0000000000 000 </t>
  </si>
  <si>
    <t>Муниципальная программа Щедровского сельского поселения "Муниципальное управление"</t>
  </si>
  <si>
    <t xml:space="preserve">951 0705 1000000000 000 </t>
  </si>
  <si>
    <t>Подпрограмма "Развитие муниципальной службы в Щедровском сельском поселении" муниципальной программы "Муниципальное управление"</t>
  </si>
  <si>
    <t xml:space="preserve">951 0705 1010000000 000 </t>
  </si>
  <si>
    <t>Мероприятия по профессиональной переподготовке, повышение квалификации и стажировка муниципальных служащих в рамках реализации подпрограммы "Развитие муниципальной службы в Щедровском сельском поселении" муниципальной программы "Муниципальное управление"</t>
  </si>
  <si>
    <t xml:space="preserve">951 0705 1010024230 000 </t>
  </si>
  <si>
    <t xml:space="preserve">951 0705 1010024230 200 </t>
  </si>
  <si>
    <t xml:space="preserve">951 0705 1010024230 240 </t>
  </si>
  <si>
    <t xml:space="preserve">951 0705 1010024230 244 </t>
  </si>
  <si>
    <t>КУЛЬТУРА, КИНЕМАТОГРАФИЯ</t>
  </si>
  <si>
    <t xml:space="preserve">951 0800 0000000000 000 </t>
  </si>
  <si>
    <t>Культура</t>
  </si>
  <si>
    <t xml:space="preserve">951 0801 0000000000 000 </t>
  </si>
  <si>
    <t>Муниципальная программа Щедровского сельского поселения "Развитие культуры"</t>
  </si>
  <si>
    <t xml:space="preserve">951 0801 0500000000 000 </t>
  </si>
  <si>
    <t>Подпрограмма "Обеспечение выполнения муниципального задания муниципальным бюджетным учреждением культуры" муниципальной программы Щедровского сельского поселения "Развитие культуры"</t>
  </si>
  <si>
    <t xml:space="preserve">951 0801 0510000000 000 </t>
  </si>
  <si>
    <t>Расходы на обеспечение деятельности (оказание услуг) муниципального учреждения Щедровского сельского поселения в рамках подпрограммы "Обеспечение выполнения муниципального задания муниципальным бюджетным учреждением культуры" муниципальной программы Щедровского сельского поселения "Развитие культуры"</t>
  </si>
  <si>
    <t xml:space="preserve">951 0801 0510000590 000 </t>
  </si>
  <si>
    <t>Предоставление субсидий бюджетным, автономным учреждениям и иным некоммерческим организациям</t>
  </si>
  <si>
    <t xml:space="preserve">951 0801 0510000590 600 </t>
  </si>
  <si>
    <t>Субсидии бюджетным учреждениям</t>
  </si>
  <si>
    <t xml:space="preserve">951 0801 0510000590 610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</si>
  <si>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</si>
  <si>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951 0801 0510000590 611 </t>
  </si>
  <si>
    <t>Расходы на частичную компенсацию дополнительных расходов на повышение оплаты труда отдельных категорий работников бюджетной сферы в рамках реаализации Указов Президента Российской Федерации 2012 года в рамках подпрограммы "Обеспечение выполнение муниципального задания муниципальным бюджетным учреждением культуры" муниципальной программы "Развитие культуры"</t>
  </si>
  <si>
    <t xml:space="preserve">951 0801 0510024920 000 </t>
  </si>
  <si>
    <t xml:space="preserve">951 0801 0510024920 600 </t>
  </si>
  <si>
    <t xml:space="preserve">951 0801 0510024920 610 </t>
  </si>
  <si>
    <t xml:space="preserve">951 0801 0510024920 611 </t>
  </si>
  <si>
    <t>Расходы на приобретение театральных кресел для Анно-Ребриковского сельского дома культуры, являющегося структурным подразделением муниципального бюджетного учреждения культуры Щедровского сельского поселенияв рамках подпрограммы "Обеспечение выполнения муниципального задания муниципальным бюджетным учреждением культуры" муниципальной программы Щедровского сельского поселения "Развитие культуры"</t>
  </si>
  <si>
    <t xml:space="preserve">951 0801 0510071180 000 </t>
  </si>
  <si>
    <t xml:space="preserve">951 0801 0510071180 600 </t>
  </si>
  <si>
    <t xml:space="preserve">951 0801 0510071180 610 </t>
  </si>
  <si>
    <t>Субсидии бюджетным учреждениям на иные цели</t>
  </si>
  <si>
    <t xml:space="preserve">951 0801 0510071180 612 </t>
  </si>
  <si>
    <t>Подпрограмма "Капитальный ремонт исторических сооружений" муниципальной программы Щедровского сельского поселения "Развитие культуры"</t>
  </si>
  <si>
    <t xml:space="preserve">951 0801 0530000000 000 </t>
  </si>
  <si>
    <t>Софинансирование расходов на капитальный ремонт памятников в рамках подпрограммы "Капитальный ремонт исторических сооружений" муниципальной программы Щедровского сельского поселения "Развитие культуры"</t>
  </si>
  <si>
    <t xml:space="preserve">951 0801 05300S3320 000 </t>
  </si>
  <si>
    <t xml:space="preserve">951 0801 05300S3320 200 </t>
  </si>
  <si>
    <t xml:space="preserve">951 0801 05300S3320 240 </t>
  </si>
  <si>
    <t>Закупка товаров, работ, услуг в целях капитального ремонта государственного (муниципального) имущества</t>
  </si>
  <si>
    <t xml:space="preserve">951 0801 05300S3320 243 </t>
  </si>
  <si>
    <t>СОЦИАЛЬНАЯ ПОЛИТИКА</t>
  </si>
  <si>
    <t xml:space="preserve">951 1000 0000000000 000 </t>
  </si>
  <si>
    <t>Пенсионное обеспечение</t>
  </si>
  <si>
    <t xml:space="preserve">951 1001 0000000000 000 </t>
  </si>
  <si>
    <t>Муниципальная программа Щедровского сельского поселения "Социальная поддержка граждан"</t>
  </si>
  <si>
    <t xml:space="preserve">951 1001 0100000000 000 </t>
  </si>
  <si>
    <t>Подпрограмма "Поддержка отдельных категорий граждан" муниципальной программы Щедровского сельского поселения "Социальная поддержка граждан"</t>
  </si>
  <si>
    <t xml:space="preserve">951 1001 0110000000 000 </t>
  </si>
  <si>
    <t>Мероприятия по осуществлению доплат к пенсиям муниципальных служащих Щедровского сельского поселения в рамках подпрограммы "Социальная поддержка отдельных категорий граждан" муниципальной программы Щедровского сельского поселения "Социальная поддержка граждан"</t>
  </si>
  <si>
    <t xml:space="preserve">951 1001 0110024010 000 </t>
  </si>
  <si>
    <t>Социальное обеспечение и иные выплаты населению</t>
  </si>
  <si>
    <t xml:space="preserve">951 1001 0110024010 300 </t>
  </si>
  <si>
    <t>Публичные нормативные социальные выплаты гражданам</t>
  </si>
  <si>
    <t xml:space="preserve">951 1001 0110024010 310 </t>
  </si>
  <si>
    <t>Иные пенсии, социальные доплаты к пенсиям</t>
  </si>
  <si>
    <t xml:space="preserve">951 1001 0110024010 312 </t>
  </si>
  <si>
    <t>ФИЗИЧЕСКАЯ КУЛЬТУРА И СПОРТ</t>
  </si>
  <si>
    <t xml:space="preserve">951 1100 0000000000 000 </t>
  </si>
  <si>
    <t>Массовый спорт</t>
  </si>
  <si>
    <t xml:space="preserve">951 1102 0000000000 000 </t>
  </si>
  <si>
    <t>Муниципальная программа Щедровского сельского поселения "Развитие физической культуры и спорта"</t>
  </si>
  <si>
    <t xml:space="preserve">951 1102 0700000000 000 </t>
  </si>
  <si>
    <t>Подпрограмма "Развитие физической культуры и спорта и массового спорта в Щедровском сельском поселении" муниципальной программы Щедровского сельского поселения "Развитие физической культуры и спорта"</t>
  </si>
  <si>
    <t xml:space="preserve">951 1102 0710000000 000 </t>
  </si>
  <si>
    <t>Мероприятия по физическому воспитанию, обеспечению организации и проведения физкультурных и спортивных мероприятий в рамках подпрограммы "Развитие физической культуры и массового спорта на территории Щедровского сельского поселения" муниципальной программы "Развитие физической культуры и спорта"</t>
  </si>
  <si>
    <t xml:space="preserve">951 1102 0710024090 000 </t>
  </si>
  <si>
    <t xml:space="preserve">951 1102 0710024090 200 </t>
  </si>
  <si>
    <t xml:space="preserve">951 1102 0710024090 240 </t>
  </si>
  <si>
    <t xml:space="preserve">951 1102 0710024090 244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</si>
  <si>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</si>
  <si>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</si>
  <si>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</si>
  <si>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</si>
  <si>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</si>
  <si>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</si>
  <si>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</si>
  <si>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</si>
  <si>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</si>
  <si>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</si>
  <si>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</si>
  <si>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</si>
  <si>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</si>
  <si>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</si>
  <si>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</si>
  <si>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увеличение остатков средств, всего</t>
  </si>
  <si>
    <t>710</t>
  </si>
  <si>
    <t>уменьшение остатков средств, всего</t>
  </si>
  <si>
    <t>720</t>
  </si>
  <si>
    <t>951 01050201100000610</t>
  </si>
  <si>
    <t>Доходы/EXPORT_SRC_KIND</t>
  </si>
  <si>
    <t>Доходы/FORM_CODE</t>
  </si>
  <si>
    <t>117</t>
  </si>
  <si>
    <t>Доходы/REG_DATE</t>
  </si>
  <si>
    <t>Доходы/RANGE_NAMES</t>
  </si>
  <si>
    <t>Доходы/EXPORT_PARAM_SRC_KIND</t>
  </si>
  <si>
    <t>3</t>
  </si>
  <si>
    <t>Доходы/FinTexExportButtonView</t>
  </si>
  <si>
    <t>Доходы/PARAMS</t>
  </si>
  <si>
    <t>Доходы/FILE_NAME</t>
  </si>
  <si>
    <t>C:\117M01.txt</t>
  </si>
  <si>
    <t>Доходы/EXPORT_SRC_CODE</t>
  </si>
  <si>
    <t>058042-14</t>
  </si>
  <si>
    <t>Доходы/PERIOD</t>
  </si>
  <si>
    <t>Бюджет  Щедровского сельского поселения Чертковского района</t>
  </si>
  <si>
    <t>951 01050000000000510</t>
  </si>
  <si>
    <t>000 01050000000000000</t>
  </si>
  <si>
    <t xml:space="preserve">            С.И.Рыбников</t>
  </si>
  <si>
    <t xml:space="preserve">          Л.В.Потупа</t>
  </si>
  <si>
    <t xml:space="preserve">          В.С.Евтушенко</t>
  </si>
  <si>
    <t>" 23 "    января   2020 г.</t>
  </si>
  <si>
    <t xml:space="preserve">                                                                                                                                                                                                                                                           (в ред.Приказов Минфина России от 30.11.2018№244н)</t>
  </si>
  <si>
    <t>в том числе: ОБЩЕГОСУДАРСТВЕННЫЕ ВОПРОСЫ</t>
  </si>
</sst>
</file>

<file path=xl/styles.xml><?xml version="1.0" encoding="utf-8"?>
<styleSheet xmlns="http://schemas.openxmlformats.org/spreadsheetml/2006/main">
  <numFmts count="2">
    <numFmt numFmtId="164" formatCode="dd/mm/yyyy\ &quot;г.&quot;"/>
    <numFmt numFmtId="165" formatCode="?"/>
  </numFmts>
  <fonts count="7">
    <font>
      <sz val="10"/>
      <name val="Arial"/>
    </font>
    <font>
      <b/>
      <sz val="11"/>
      <name val="Arial Cyr"/>
    </font>
    <font>
      <sz val="8"/>
      <name val="Arial Cyr"/>
    </font>
    <font>
      <sz val="10"/>
      <name val="Arial Cyr"/>
    </font>
    <font>
      <b/>
      <sz val="8"/>
      <name val="Arial Cyr"/>
    </font>
    <font>
      <sz val="8"/>
      <name val="Arial Cyr"/>
      <charset val="204"/>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 fontId="2" fillId="0" borderId="25" xfId="0" applyNumberFormat="1" applyFont="1" applyBorder="1" applyAlignment="1" applyProtection="1">
      <alignment horizontal="right"/>
    </xf>
    <xf numFmtId="49" fontId="5" fillId="0" borderId="44" xfId="0" applyNumberFormat="1" applyFont="1" applyBorder="1" applyAlignment="1" applyProtection="1">
      <alignment horizontal="left" wrapText="1"/>
    </xf>
    <xf numFmtId="49" fontId="5" fillId="0" borderId="31"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9" fontId="5" fillId="0" borderId="1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0" fontId="6" fillId="0" borderId="0" xfId="0" applyFont="1"/>
    <xf numFmtId="0" fontId="2" fillId="0" borderId="0" xfId="0" applyFont="1" applyBorder="1" applyAlignment="1" applyProtection="1">
      <alignment horizontal="center"/>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190500</xdr:rowOff>
    </xdr:from>
    <xdr:to>
      <xdr:col>2</xdr:col>
      <xdr:colOff>2162175</xdr:colOff>
      <xdr:row>28</xdr:row>
      <xdr:rowOff>47625</xdr:rowOff>
    </xdr:to>
    <xdr:grpSp>
      <xdr:nvGrpSpPr>
        <xdr:cNvPr id="3073" name="Group 1"/>
        <xdr:cNvGrpSpPr>
          <a:grpSpLocks/>
        </xdr:cNvGrpSpPr>
      </xdr:nvGrpSpPr>
      <xdr:grpSpPr bwMode="auto">
        <a:xfrm>
          <a:off x="0" y="4067175"/>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strike="noStrike">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29</xdr:row>
      <xdr:rowOff>76200</xdr:rowOff>
    </xdr:from>
    <xdr:to>
      <xdr:col>2</xdr:col>
      <xdr:colOff>2162175</xdr:colOff>
      <xdr:row>32</xdr:row>
      <xdr:rowOff>66675</xdr:rowOff>
    </xdr:to>
    <xdr:grpSp>
      <xdr:nvGrpSpPr>
        <xdr:cNvPr id="3081" name="Group 9"/>
        <xdr:cNvGrpSpPr>
          <a:grpSpLocks/>
        </xdr:cNvGrpSpPr>
      </xdr:nvGrpSpPr>
      <xdr:grpSpPr bwMode="auto">
        <a:xfrm>
          <a:off x="0" y="46291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strike="noStrike">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33</xdr:row>
      <xdr:rowOff>95250</xdr:rowOff>
    </xdr:from>
    <xdr:to>
      <xdr:col>2</xdr:col>
      <xdr:colOff>2162175</xdr:colOff>
      <xdr:row>35</xdr:row>
      <xdr:rowOff>114300</xdr:rowOff>
    </xdr:to>
    <xdr:grpSp>
      <xdr:nvGrpSpPr>
        <xdr:cNvPr id="3089" name="Group 17"/>
        <xdr:cNvGrpSpPr>
          <a:grpSpLocks/>
        </xdr:cNvGrpSpPr>
      </xdr:nvGrpSpPr>
      <xdr:grpSpPr bwMode="auto">
        <a:xfrm>
          <a:off x="0" y="529590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strike="noStrike">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strike="noStrike">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70"/>
  <sheetViews>
    <sheetView showGridLines="0" topLeftCell="A25" workbookViewId="0">
      <selection activeCell="A23" sqref="A23:F23"/>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ustomHeight="1">
      <c r="A1" s="101" t="s">
        <v>409</v>
      </c>
      <c r="B1" s="101"/>
      <c r="C1" s="101"/>
      <c r="D1" s="101"/>
      <c r="E1" s="101"/>
      <c r="F1" s="101"/>
    </row>
    <row r="2" spans="1:6" ht="16.899999999999999" customHeight="1">
      <c r="A2" s="108" t="s">
        <v>0</v>
      </c>
      <c r="B2" s="108"/>
      <c r="C2" s="108"/>
      <c r="D2" s="108"/>
      <c r="E2" s="3"/>
      <c r="F2" s="4" t="s">
        <v>1</v>
      </c>
    </row>
    <row r="3" spans="1:6">
      <c r="A3" s="5"/>
      <c r="B3" s="5"/>
      <c r="C3" s="5"/>
      <c r="D3" s="5"/>
      <c r="E3" s="6" t="s">
        <v>2</v>
      </c>
      <c r="F3" s="7" t="s">
        <v>3</v>
      </c>
    </row>
    <row r="4" spans="1:6">
      <c r="A4" s="101" t="s">
        <v>5</v>
      </c>
      <c r="B4" s="101"/>
      <c r="C4" s="101"/>
      <c r="D4" s="101"/>
      <c r="E4" s="3" t="s">
        <v>4</v>
      </c>
      <c r="F4" s="9" t="s">
        <v>6</v>
      </c>
    </row>
    <row r="5" spans="1:6">
      <c r="A5" s="101" t="s">
        <v>7</v>
      </c>
      <c r="B5" s="101"/>
      <c r="C5" s="101"/>
      <c r="D5" s="101"/>
      <c r="E5" s="3" t="s">
        <v>7</v>
      </c>
      <c r="F5" s="9"/>
    </row>
    <row r="6" spans="1:6">
      <c r="A6" s="10"/>
      <c r="B6" s="10"/>
      <c r="C6" s="10"/>
      <c r="D6" s="10"/>
      <c r="E6" s="3" t="s">
        <v>9</v>
      </c>
      <c r="F6" s="11" t="s">
        <v>19</v>
      </c>
    </row>
    <row r="7" spans="1:6" ht="24.6" customHeight="1">
      <c r="A7" s="12" t="s">
        <v>10</v>
      </c>
      <c r="B7" s="109" t="s">
        <v>17</v>
      </c>
      <c r="C7" s="110"/>
      <c r="D7" s="110"/>
      <c r="E7" s="3" t="s">
        <v>11</v>
      </c>
      <c r="F7" s="11" t="s">
        <v>20</v>
      </c>
    </row>
    <row r="8" spans="1:6">
      <c r="A8" s="12" t="s">
        <v>12</v>
      </c>
      <c r="B8" s="111" t="s">
        <v>402</v>
      </c>
      <c r="C8" s="111"/>
      <c r="D8" s="111"/>
      <c r="E8" s="3" t="s">
        <v>13</v>
      </c>
      <c r="F8" s="13" t="s">
        <v>21</v>
      </c>
    </row>
    <row r="9" spans="1:6">
      <c r="A9" s="12" t="s">
        <v>14</v>
      </c>
      <c r="B9" s="12"/>
      <c r="C9" s="12"/>
      <c r="D9" s="14"/>
      <c r="E9" s="3"/>
      <c r="F9" s="15"/>
    </row>
    <row r="10" spans="1:6">
      <c r="A10" s="12" t="s">
        <v>18</v>
      </c>
      <c r="B10" s="12"/>
      <c r="C10" s="16"/>
      <c r="D10" s="14"/>
      <c r="E10" s="3" t="s">
        <v>15</v>
      </c>
      <c r="F10" s="17" t="s">
        <v>16</v>
      </c>
    </row>
    <row r="11" spans="1:6" ht="20.25" customHeight="1">
      <c r="A11" s="108" t="s">
        <v>22</v>
      </c>
      <c r="B11" s="108"/>
      <c r="C11" s="108"/>
      <c r="D11" s="108"/>
      <c r="E11" s="1"/>
      <c r="F11" s="18"/>
    </row>
    <row r="12" spans="1:6" ht="4.1500000000000004" customHeight="1">
      <c r="A12" s="115" t="s">
        <v>23</v>
      </c>
      <c r="B12" s="112" t="s">
        <v>24</v>
      </c>
      <c r="C12" s="112" t="s">
        <v>25</v>
      </c>
      <c r="D12" s="105" t="s">
        <v>26</v>
      </c>
      <c r="E12" s="105" t="s">
        <v>27</v>
      </c>
      <c r="F12" s="102" t="s">
        <v>28</v>
      </c>
    </row>
    <row r="13" spans="1:6" ht="3.6" customHeight="1">
      <c r="A13" s="116"/>
      <c r="B13" s="113"/>
      <c r="C13" s="113"/>
      <c r="D13" s="106"/>
      <c r="E13" s="106"/>
      <c r="F13" s="103"/>
    </row>
    <row r="14" spans="1:6" ht="3" customHeight="1">
      <c r="A14" s="116"/>
      <c r="B14" s="113"/>
      <c r="C14" s="113"/>
      <c r="D14" s="106"/>
      <c r="E14" s="106"/>
      <c r="F14" s="103"/>
    </row>
    <row r="15" spans="1:6" ht="3" customHeight="1">
      <c r="A15" s="116"/>
      <c r="B15" s="113"/>
      <c r="C15" s="113"/>
      <c r="D15" s="106"/>
      <c r="E15" s="106"/>
      <c r="F15" s="103"/>
    </row>
    <row r="16" spans="1:6" ht="3" customHeight="1">
      <c r="A16" s="116"/>
      <c r="B16" s="113"/>
      <c r="C16" s="113"/>
      <c r="D16" s="106"/>
      <c r="E16" s="106"/>
      <c r="F16" s="103"/>
    </row>
    <row r="17" spans="1:6" ht="3" customHeight="1">
      <c r="A17" s="116"/>
      <c r="B17" s="113"/>
      <c r="C17" s="113"/>
      <c r="D17" s="106"/>
      <c r="E17" s="106"/>
      <c r="F17" s="103"/>
    </row>
    <row r="18" spans="1:6" ht="23.45" customHeight="1">
      <c r="A18" s="117"/>
      <c r="B18" s="114"/>
      <c r="C18" s="114"/>
      <c r="D18" s="107"/>
      <c r="E18" s="107"/>
      <c r="F18" s="104"/>
    </row>
    <row r="19" spans="1:6" ht="12.6" customHeight="1">
      <c r="A19" s="19">
        <v>1</v>
      </c>
      <c r="B19" s="20">
        <v>2</v>
      </c>
      <c r="C19" s="21">
        <v>3</v>
      </c>
      <c r="D19" s="22" t="s">
        <v>29</v>
      </c>
      <c r="E19" s="23" t="s">
        <v>30</v>
      </c>
      <c r="F19" s="24" t="s">
        <v>31</v>
      </c>
    </row>
    <row r="20" spans="1:6">
      <c r="A20" s="25" t="s">
        <v>32</v>
      </c>
      <c r="B20" s="26" t="s">
        <v>33</v>
      </c>
      <c r="C20" s="27" t="s">
        <v>34</v>
      </c>
      <c r="D20" s="28">
        <v>15589400</v>
      </c>
      <c r="E20" s="93">
        <v>15485098.66</v>
      </c>
      <c r="F20" s="28">
        <f>IF(OR(D20="-",IF(E20="-",0,E20)&gt;=IF(D20="-",0,D20)),"-",IF(D20="-",0,D20)-IF(E20="-",0,E20))</f>
        <v>104301.33999999985</v>
      </c>
    </row>
    <row r="21" spans="1:6">
      <c r="A21" s="29" t="s">
        <v>35</v>
      </c>
      <c r="B21" s="30"/>
      <c r="C21" s="31"/>
      <c r="D21" s="32"/>
      <c r="E21" s="32"/>
      <c r="F21" s="33"/>
    </row>
    <row r="22" spans="1:6">
      <c r="A22" s="34" t="s">
        <v>36</v>
      </c>
      <c r="B22" s="35" t="s">
        <v>33</v>
      </c>
      <c r="C22" s="36" t="s">
        <v>37</v>
      </c>
      <c r="D22" s="37">
        <v>3292600</v>
      </c>
      <c r="E22" s="37">
        <v>3188633.56</v>
      </c>
      <c r="F22" s="38">
        <f>D22-E22</f>
        <v>103966.43999999994</v>
      </c>
    </row>
    <row r="23" spans="1:6">
      <c r="A23" s="34" t="s">
        <v>39</v>
      </c>
      <c r="B23" s="35" t="s">
        <v>33</v>
      </c>
      <c r="C23" s="36" t="s">
        <v>40</v>
      </c>
      <c r="D23" s="37">
        <v>562400</v>
      </c>
      <c r="E23" s="37">
        <v>517600.09</v>
      </c>
      <c r="F23" s="38">
        <f t="shared" ref="F23:F52" si="0">IF(OR(D23="-",IF(E23="-",0,E23)&gt;=IF(D23="-",0,D23)),"-",IF(D23="-",0,D23)-IF(E23="-",0,E23))</f>
        <v>44799.909999999974</v>
      </c>
    </row>
    <row r="24" spans="1:6">
      <c r="A24" s="34" t="s">
        <v>41</v>
      </c>
      <c r="B24" s="35" t="s">
        <v>33</v>
      </c>
      <c r="C24" s="36" t="s">
        <v>42</v>
      </c>
      <c r="D24" s="37">
        <v>562400</v>
      </c>
      <c r="E24" s="37">
        <v>517600.09</v>
      </c>
      <c r="F24" s="38">
        <f t="shared" si="0"/>
        <v>44799.909999999974</v>
      </c>
    </row>
    <row r="25" spans="1:6" ht="73.7" customHeight="1">
      <c r="A25" s="34" t="s">
        <v>43</v>
      </c>
      <c r="B25" s="35" t="s">
        <v>33</v>
      </c>
      <c r="C25" s="36" t="s">
        <v>44</v>
      </c>
      <c r="D25" s="37">
        <v>562400</v>
      </c>
      <c r="E25" s="37">
        <v>484001.04</v>
      </c>
      <c r="F25" s="38">
        <f t="shared" si="0"/>
        <v>78398.960000000021</v>
      </c>
    </row>
    <row r="26" spans="1:6" ht="93.75" customHeight="1">
      <c r="A26" s="39" t="s">
        <v>45</v>
      </c>
      <c r="B26" s="35" t="s">
        <v>33</v>
      </c>
      <c r="C26" s="36" t="s">
        <v>46</v>
      </c>
      <c r="D26" s="37" t="s">
        <v>38</v>
      </c>
      <c r="E26" s="37">
        <v>0.02</v>
      </c>
      <c r="F26" s="38">
        <v>-0.02</v>
      </c>
    </row>
    <row r="27" spans="1:6" ht="38.25" customHeight="1">
      <c r="A27" s="34" t="s">
        <v>47</v>
      </c>
      <c r="B27" s="35" t="s">
        <v>33</v>
      </c>
      <c r="C27" s="36" t="s">
        <v>48</v>
      </c>
      <c r="D27" s="37" t="s">
        <v>38</v>
      </c>
      <c r="E27" s="37">
        <v>33599.03</v>
      </c>
      <c r="F27" s="38">
        <v>-33599.03</v>
      </c>
    </row>
    <row r="28" spans="1:6">
      <c r="A28" s="34" t="s">
        <v>49</v>
      </c>
      <c r="B28" s="35" t="s">
        <v>33</v>
      </c>
      <c r="C28" s="36" t="s">
        <v>50</v>
      </c>
      <c r="D28" s="37">
        <v>285200</v>
      </c>
      <c r="E28" s="37">
        <v>285212.46000000002</v>
      </c>
      <c r="F28" s="38">
        <v>-12.46</v>
      </c>
    </row>
    <row r="29" spans="1:6">
      <c r="A29" s="34" t="s">
        <v>51</v>
      </c>
      <c r="B29" s="35" t="s">
        <v>33</v>
      </c>
      <c r="C29" s="36" t="s">
        <v>52</v>
      </c>
      <c r="D29" s="37">
        <v>285200</v>
      </c>
      <c r="E29" s="37">
        <v>285212.46000000002</v>
      </c>
      <c r="F29" s="38">
        <v>-12.46</v>
      </c>
    </row>
    <row r="30" spans="1:6">
      <c r="A30" s="34" t="s">
        <v>51</v>
      </c>
      <c r="B30" s="35" t="s">
        <v>33</v>
      </c>
      <c r="C30" s="36" t="s">
        <v>53</v>
      </c>
      <c r="D30" s="37">
        <v>285200</v>
      </c>
      <c r="E30" s="37">
        <v>285212.46000000002</v>
      </c>
      <c r="F30" s="38">
        <v>-12.46</v>
      </c>
    </row>
    <row r="31" spans="1:6">
      <c r="A31" s="34" t="s">
        <v>54</v>
      </c>
      <c r="B31" s="35" t="s">
        <v>33</v>
      </c>
      <c r="C31" s="36" t="s">
        <v>55</v>
      </c>
      <c r="D31" s="37">
        <v>2378600</v>
      </c>
      <c r="E31" s="37">
        <v>2303380.6800000002</v>
      </c>
      <c r="F31" s="38">
        <f t="shared" si="0"/>
        <v>75219.319999999832</v>
      </c>
    </row>
    <row r="32" spans="1:6">
      <c r="A32" s="34" t="s">
        <v>56</v>
      </c>
      <c r="B32" s="35" t="s">
        <v>33</v>
      </c>
      <c r="C32" s="36" t="s">
        <v>57</v>
      </c>
      <c r="D32" s="37">
        <v>166000</v>
      </c>
      <c r="E32" s="37">
        <v>165437.79999999999</v>
      </c>
      <c r="F32" s="38">
        <f t="shared" si="0"/>
        <v>562.20000000001164</v>
      </c>
    </row>
    <row r="33" spans="1:6" ht="35.25" customHeight="1">
      <c r="A33" s="34" t="s">
        <v>58</v>
      </c>
      <c r="B33" s="35" t="s">
        <v>33</v>
      </c>
      <c r="C33" s="36" t="s">
        <v>59</v>
      </c>
      <c r="D33" s="37">
        <v>166000</v>
      </c>
      <c r="E33" s="37">
        <v>165437.79999999999</v>
      </c>
      <c r="F33" s="38">
        <f t="shared" si="0"/>
        <v>562.20000000001164</v>
      </c>
    </row>
    <row r="34" spans="1:6">
      <c r="A34" s="34" t="s">
        <v>60</v>
      </c>
      <c r="B34" s="35" t="s">
        <v>33</v>
      </c>
      <c r="C34" s="36" t="s">
        <v>61</v>
      </c>
      <c r="D34" s="37">
        <v>2212600</v>
      </c>
      <c r="E34" s="37">
        <v>2137893.88</v>
      </c>
      <c r="F34" s="38">
        <f t="shared" si="0"/>
        <v>74706.120000000112</v>
      </c>
    </row>
    <row r="35" spans="1:6">
      <c r="A35" s="34" t="s">
        <v>62</v>
      </c>
      <c r="B35" s="35" t="s">
        <v>33</v>
      </c>
      <c r="C35" s="36" t="s">
        <v>63</v>
      </c>
      <c r="D35" s="37">
        <v>1063500</v>
      </c>
      <c r="E35" s="37">
        <v>1063823.8799999999</v>
      </c>
      <c r="F35" s="38">
        <v>-323.88</v>
      </c>
    </row>
    <row r="36" spans="1:6" ht="36.950000000000003" customHeight="1">
      <c r="A36" s="34" t="s">
        <v>64</v>
      </c>
      <c r="B36" s="35" t="s">
        <v>33</v>
      </c>
      <c r="C36" s="36" t="s">
        <v>65</v>
      </c>
      <c r="D36" s="37">
        <v>1063500</v>
      </c>
      <c r="E36" s="37">
        <v>1063823.8799999999</v>
      </c>
      <c r="F36" s="38">
        <v>-323.88</v>
      </c>
    </row>
    <row r="37" spans="1:6">
      <c r="A37" s="34" t="s">
        <v>66</v>
      </c>
      <c r="B37" s="35" t="s">
        <v>33</v>
      </c>
      <c r="C37" s="36" t="s">
        <v>67</v>
      </c>
      <c r="D37" s="37">
        <v>1149100</v>
      </c>
      <c r="E37" s="37">
        <v>1074070</v>
      </c>
      <c r="F37" s="38">
        <f t="shared" si="0"/>
        <v>75030</v>
      </c>
    </row>
    <row r="38" spans="1:6" ht="36.950000000000003" customHeight="1">
      <c r="A38" s="34" t="s">
        <v>68</v>
      </c>
      <c r="B38" s="35" t="s">
        <v>33</v>
      </c>
      <c r="C38" s="36" t="s">
        <v>69</v>
      </c>
      <c r="D38" s="37">
        <v>1149100</v>
      </c>
      <c r="E38" s="37">
        <v>1074070</v>
      </c>
      <c r="F38" s="38">
        <f t="shared" si="0"/>
        <v>75030</v>
      </c>
    </row>
    <row r="39" spans="1:6">
      <c r="A39" s="34" t="s">
        <v>70</v>
      </c>
      <c r="B39" s="35" t="s">
        <v>33</v>
      </c>
      <c r="C39" s="36" t="s">
        <v>71</v>
      </c>
      <c r="D39" s="37">
        <v>40600</v>
      </c>
      <c r="E39" s="37">
        <v>30710</v>
      </c>
      <c r="F39" s="38">
        <f t="shared" si="0"/>
        <v>9890</v>
      </c>
    </row>
    <row r="40" spans="1:6" ht="38.25" customHeight="1">
      <c r="A40" s="34" t="s">
        <v>72</v>
      </c>
      <c r="B40" s="35" t="s">
        <v>33</v>
      </c>
      <c r="C40" s="36" t="s">
        <v>73</v>
      </c>
      <c r="D40" s="37">
        <v>40600</v>
      </c>
      <c r="E40" s="37">
        <v>30710</v>
      </c>
      <c r="F40" s="38">
        <f t="shared" si="0"/>
        <v>9890</v>
      </c>
    </row>
    <row r="41" spans="1:6" ht="58.5" customHeight="1">
      <c r="A41" s="34" t="s">
        <v>74</v>
      </c>
      <c r="B41" s="35" t="s">
        <v>33</v>
      </c>
      <c r="C41" s="36" t="s">
        <v>75</v>
      </c>
      <c r="D41" s="37">
        <v>40600</v>
      </c>
      <c r="E41" s="37">
        <v>30710</v>
      </c>
      <c r="F41" s="38">
        <f t="shared" si="0"/>
        <v>9890</v>
      </c>
    </row>
    <row r="42" spans="1:6" ht="24.6" customHeight="1">
      <c r="A42" s="34" t="s">
        <v>76</v>
      </c>
      <c r="B42" s="35" t="s">
        <v>33</v>
      </c>
      <c r="C42" s="36" t="s">
        <v>77</v>
      </c>
      <c r="D42" s="37">
        <v>2400</v>
      </c>
      <c r="E42" s="37">
        <v>2430.33</v>
      </c>
      <c r="F42" s="38">
        <v>-30.33</v>
      </c>
    </row>
    <row r="43" spans="1:6" ht="24.6" customHeight="1">
      <c r="A43" s="34" t="s">
        <v>78</v>
      </c>
      <c r="B43" s="35" t="s">
        <v>33</v>
      </c>
      <c r="C43" s="36" t="s">
        <v>79</v>
      </c>
      <c r="D43" s="37">
        <v>2400</v>
      </c>
      <c r="E43" s="37">
        <v>2430.33</v>
      </c>
      <c r="F43" s="38">
        <v>-30.33</v>
      </c>
    </row>
    <row r="44" spans="1:6" ht="16.5" customHeight="1">
      <c r="A44" s="34" t="s">
        <v>80</v>
      </c>
      <c r="B44" s="35" t="s">
        <v>33</v>
      </c>
      <c r="C44" s="36" t="s">
        <v>81</v>
      </c>
      <c r="D44" s="37">
        <v>2400</v>
      </c>
      <c r="E44" s="37">
        <v>2430.33</v>
      </c>
      <c r="F44" s="38">
        <v>-30.33</v>
      </c>
    </row>
    <row r="45" spans="1:6" ht="24.6" customHeight="1">
      <c r="A45" s="34" t="s">
        <v>82</v>
      </c>
      <c r="B45" s="35" t="s">
        <v>33</v>
      </c>
      <c r="C45" s="36" t="s">
        <v>83</v>
      </c>
      <c r="D45" s="37">
        <v>2400</v>
      </c>
      <c r="E45" s="37">
        <v>2430.33</v>
      </c>
      <c r="F45" s="38">
        <v>-30.33</v>
      </c>
    </row>
    <row r="46" spans="1:6">
      <c r="A46" s="34" t="s">
        <v>84</v>
      </c>
      <c r="B46" s="35" t="s">
        <v>33</v>
      </c>
      <c r="C46" s="36" t="s">
        <v>85</v>
      </c>
      <c r="D46" s="37">
        <v>23400</v>
      </c>
      <c r="E46" s="37">
        <v>49300</v>
      </c>
      <c r="F46" s="38">
        <v>-25900</v>
      </c>
    </row>
    <row r="47" spans="1:6" ht="36.950000000000003" customHeight="1">
      <c r="A47" s="34" t="s">
        <v>86</v>
      </c>
      <c r="B47" s="35" t="s">
        <v>33</v>
      </c>
      <c r="C47" s="36" t="s">
        <v>87</v>
      </c>
      <c r="D47" s="37" t="s">
        <v>38</v>
      </c>
      <c r="E47" s="37">
        <v>49300</v>
      </c>
      <c r="F47" s="38" t="str">
        <f t="shared" si="0"/>
        <v>-</v>
      </c>
    </row>
    <row r="48" spans="1:6" ht="49.15" customHeight="1">
      <c r="A48" s="34" t="s">
        <v>88</v>
      </c>
      <c r="B48" s="35" t="s">
        <v>33</v>
      </c>
      <c r="C48" s="36" t="s">
        <v>89</v>
      </c>
      <c r="D48" s="37" t="s">
        <v>38</v>
      </c>
      <c r="E48" s="37">
        <v>49300</v>
      </c>
      <c r="F48" s="38" t="str">
        <f t="shared" si="0"/>
        <v>-</v>
      </c>
    </row>
    <row r="49" spans="1:6" ht="49.15" customHeight="1">
      <c r="A49" s="34" t="s">
        <v>88</v>
      </c>
      <c r="B49" s="35" t="s">
        <v>33</v>
      </c>
      <c r="C49" s="36" t="s">
        <v>90</v>
      </c>
      <c r="D49" s="37" t="s">
        <v>38</v>
      </c>
      <c r="E49" s="37">
        <v>33300</v>
      </c>
      <c r="F49" s="38" t="str">
        <f t="shared" si="0"/>
        <v>-</v>
      </c>
    </row>
    <row r="50" spans="1:6" ht="49.15" customHeight="1">
      <c r="A50" s="34" t="s">
        <v>88</v>
      </c>
      <c r="B50" s="35" t="s">
        <v>33</v>
      </c>
      <c r="C50" s="36" t="s">
        <v>91</v>
      </c>
      <c r="D50" s="37" t="s">
        <v>38</v>
      </c>
      <c r="E50" s="37">
        <v>16000</v>
      </c>
      <c r="F50" s="38" t="str">
        <f t="shared" si="0"/>
        <v>-</v>
      </c>
    </row>
    <row r="51" spans="1:6" ht="24.6" customHeight="1">
      <c r="A51" s="34" t="s">
        <v>92</v>
      </c>
      <c r="B51" s="35" t="s">
        <v>33</v>
      </c>
      <c r="C51" s="36" t="s">
        <v>93</v>
      </c>
      <c r="D51" s="37">
        <v>23400</v>
      </c>
      <c r="E51" s="37" t="s">
        <v>38</v>
      </c>
      <c r="F51" s="38">
        <f t="shared" si="0"/>
        <v>23400</v>
      </c>
    </row>
    <row r="52" spans="1:6" ht="36.950000000000003" customHeight="1">
      <c r="A52" s="34" t="s">
        <v>94</v>
      </c>
      <c r="B52" s="35" t="s">
        <v>33</v>
      </c>
      <c r="C52" s="36" t="s">
        <v>95</v>
      </c>
      <c r="D52" s="37">
        <v>23400</v>
      </c>
      <c r="E52" s="37" t="s">
        <v>38</v>
      </c>
      <c r="F52" s="38">
        <f t="shared" si="0"/>
        <v>23400</v>
      </c>
    </row>
    <row r="53" spans="1:6">
      <c r="A53" s="34" t="s">
        <v>96</v>
      </c>
      <c r="B53" s="35" t="s">
        <v>33</v>
      </c>
      <c r="C53" s="36" t="s">
        <v>97</v>
      </c>
      <c r="D53" s="37">
        <f>D54</f>
        <v>12296800</v>
      </c>
      <c r="E53" s="37">
        <v>12296465.1</v>
      </c>
      <c r="F53" s="38">
        <f t="shared" ref="F53:F69" si="1">IF(OR(D53="-",IF(E53="-",0,E53)&gt;=IF(D53="-",0,D53)),"-",IF(D53="-",0,D53)-IF(E53="-",0,E53))</f>
        <v>334.90000000037253</v>
      </c>
    </row>
    <row r="54" spans="1:6" ht="36.950000000000003" customHeight="1">
      <c r="A54" s="34" t="s">
        <v>98</v>
      </c>
      <c r="B54" s="35" t="s">
        <v>33</v>
      </c>
      <c r="C54" s="36" t="s">
        <v>99</v>
      </c>
      <c r="D54" s="37">
        <f>D55+D60+D65</f>
        <v>12296800</v>
      </c>
      <c r="E54" s="37">
        <v>12296465.1</v>
      </c>
      <c r="F54" s="38">
        <f t="shared" si="1"/>
        <v>334.90000000037253</v>
      </c>
    </row>
    <row r="55" spans="1:6" ht="24.6" customHeight="1">
      <c r="A55" s="34" t="s">
        <v>100</v>
      </c>
      <c r="B55" s="35" t="s">
        <v>33</v>
      </c>
      <c r="C55" s="36" t="s">
        <v>101</v>
      </c>
      <c r="D55" s="37">
        <v>7521500</v>
      </c>
      <c r="E55" s="37">
        <v>7521500</v>
      </c>
      <c r="F55" s="38" t="str">
        <f t="shared" si="1"/>
        <v>-</v>
      </c>
    </row>
    <row r="56" spans="1:6" ht="15" customHeight="1">
      <c r="A56" s="34" t="s">
        <v>102</v>
      </c>
      <c r="B56" s="35" t="s">
        <v>33</v>
      </c>
      <c r="C56" s="36" t="s">
        <v>103</v>
      </c>
      <c r="D56" s="37">
        <v>7521500</v>
      </c>
      <c r="E56" s="37">
        <v>7521500</v>
      </c>
      <c r="F56" s="38" t="str">
        <f t="shared" si="1"/>
        <v>-</v>
      </c>
    </row>
    <row r="57" spans="1:6" ht="24.6" customHeight="1">
      <c r="A57" s="34" t="s">
        <v>104</v>
      </c>
      <c r="B57" s="35" t="s">
        <v>33</v>
      </c>
      <c r="C57" s="36" t="s">
        <v>105</v>
      </c>
      <c r="D57" s="37">
        <v>7521500</v>
      </c>
      <c r="E57" s="37">
        <v>7521500</v>
      </c>
      <c r="F57" s="38" t="str">
        <f t="shared" si="1"/>
        <v>-</v>
      </c>
    </row>
    <row r="58" spans="1:6" ht="38.25" customHeight="1">
      <c r="A58" s="34" t="s">
        <v>106</v>
      </c>
      <c r="B58" s="35" t="s">
        <v>33</v>
      </c>
      <c r="C58" s="36" t="s">
        <v>107</v>
      </c>
      <c r="D58" s="37" t="s">
        <v>38</v>
      </c>
      <c r="E58" s="37" t="s">
        <v>38</v>
      </c>
      <c r="F58" s="38" t="str">
        <f t="shared" si="1"/>
        <v>-</v>
      </c>
    </row>
    <row r="59" spans="1:6" ht="37.5" customHeight="1">
      <c r="A59" s="34" t="s">
        <v>108</v>
      </c>
      <c r="B59" s="35" t="s">
        <v>33</v>
      </c>
      <c r="C59" s="36" t="s">
        <v>109</v>
      </c>
      <c r="D59" s="37" t="s">
        <v>38</v>
      </c>
      <c r="E59" s="37" t="s">
        <v>38</v>
      </c>
      <c r="F59" s="38" t="str">
        <f t="shared" si="1"/>
        <v>-</v>
      </c>
    </row>
    <row r="60" spans="1:6" ht="24.6" customHeight="1">
      <c r="A60" s="34" t="s">
        <v>110</v>
      </c>
      <c r="B60" s="35" t="s">
        <v>33</v>
      </c>
      <c r="C60" s="36" t="s">
        <v>111</v>
      </c>
      <c r="D60" s="37">
        <v>83500</v>
      </c>
      <c r="E60" s="37">
        <v>83500</v>
      </c>
      <c r="F60" s="38" t="str">
        <f t="shared" si="1"/>
        <v>-</v>
      </c>
    </row>
    <row r="61" spans="1:6" ht="36.950000000000003" customHeight="1">
      <c r="A61" s="34" t="s">
        <v>112</v>
      </c>
      <c r="B61" s="35" t="s">
        <v>33</v>
      </c>
      <c r="C61" s="36" t="s">
        <v>113</v>
      </c>
      <c r="D61" s="37">
        <v>200</v>
      </c>
      <c r="E61" s="37">
        <v>200</v>
      </c>
      <c r="F61" s="38" t="str">
        <f t="shared" si="1"/>
        <v>-</v>
      </c>
    </row>
    <row r="62" spans="1:6" ht="36.950000000000003" customHeight="1">
      <c r="A62" s="34" t="s">
        <v>114</v>
      </c>
      <c r="B62" s="35" t="s">
        <v>33</v>
      </c>
      <c r="C62" s="36" t="s">
        <v>115</v>
      </c>
      <c r="D62" s="37">
        <v>200</v>
      </c>
      <c r="E62" s="37">
        <v>200</v>
      </c>
      <c r="F62" s="38" t="str">
        <f t="shared" si="1"/>
        <v>-</v>
      </c>
    </row>
    <row r="63" spans="1:6" ht="36.950000000000003" customHeight="1">
      <c r="A63" s="34" t="s">
        <v>116</v>
      </c>
      <c r="B63" s="35" t="s">
        <v>33</v>
      </c>
      <c r="C63" s="36" t="s">
        <v>117</v>
      </c>
      <c r="D63" s="37">
        <v>83300</v>
      </c>
      <c r="E63" s="37">
        <v>83300</v>
      </c>
      <c r="F63" s="38" t="str">
        <f t="shared" si="1"/>
        <v>-</v>
      </c>
    </row>
    <row r="64" spans="1:6" ht="36" customHeight="1">
      <c r="A64" s="34" t="s">
        <v>118</v>
      </c>
      <c r="B64" s="35" t="s">
        <v>33</v>
      </c>
      <c r="C64" s="36" t="s">
        <v>119</v>
      </c>
      <c r="D64" s="37">
        <v>83300</v>
      </c>
      <c r="E64" s="37">
        <v>83300</v>
      </c>
      <c r="F64" s="38" t="str">
        <f t="shared" si="1"/>
        <v>-</v>
      </c>
    </row>
    <row r="65" spans="1:6">
      <c r="A65" s="34" t="s">
        <v>120</v>
      </c>
      <c r="B65" s="35" t="s">
        <v>33</v>
      </c>
      <c r="C65" s="36" t="s">
        <v>121</v>
      </c>
      <c r="D65" s="37">
        <f>D66+D68</f>
        <v>4691800</v>
      </c>
      <c r="E65" s="37">
        <v>4691465.0999999996</v>
      </c>
      <c r="F65" s="38">
        <f t="shared" si="1"/>
        <v>334.90000000037253</v>
      </c>
    </row>
    <row r="66" spans="1:6" ht="46.5" customHeight="1">
      <c r="A66" s="34" t="s">
        <v>122</v>
      </c>
      <c r="B66" s="35" t="s">
        <v>33</v>
      </c>
      <c r="C66" s="36" t="s">
        <v>123</v>
      </c>
      <c r="D66" s="37">
        <v>679700</v>
      </c>
      <c r="E66" s="37">
        <v>679400</v>
      </c>
      <c r="F66" s="38">
        <f t="shared" si="1"/>
        <v>300</v>
      </c>
    </row>
    <row r="67" spans="1:6" ht="56.25" customHeight="1">
      <c r="A67" s="34" t="s">
        <v>124</v>
      </c>
      <c r="B67" s="35" t="s">
        <v>33</v>
      </c>
      <c r="C67" s="36" t="s">
        <v>125</v>
      </c>
      <c r="D67" s="37">
        <v>679700</v>
      </c>
      <c r="E67" s="37">
        <v>679400</v>
      </c>
      <c r="F67" s="38">
        <f t="shared" si="1"/>
        <v>300</v>
      </c>
    </row>
    <row r="68" spans="1:6" ht="24.6" customHeight="1">
      <c r="A68" s="34" t="s">
        <v>126</v>
      </c>
      <c r="B68" s="35" t="s">
        <v>33</v>
      </c>
      <c r="C68" s="36" t="s">
        <v>127</v>
      </c>
      <c r="D68" s="37">
        <v>4012100</v>
      </c>
      <c r="E68" s="37">
        <v>4012065.1</v>
      </c>
      <c r="F68" s="38">
        <f t="shared" si="1"/>
        <v>34.899999999906868</v>
      </c>
    </row>
    <row r="69" spans="1:6" ht="24.6" customHeight="1">
      <c r="A69" s="34" t="s">
        <v>128</v>
      </c>
      <c r="B69" s="35" t="s">
        <v>33</v>
      </c>
      <c r="C69" s="36" t="s">
        <v>129</v>
      </c>
      <c r="D69" s="37">
        <v>4012100</v>
      </c>
      <c r="E69" s="37">
        <v>4012065.1</v>
      </c>
      <c r="F69" s="38">
        <f t="shared" si="1"/>
        <v>34.899999999906868</v>
      </c>
    </row>
    <row r="70" spans="1:6" ht="12.75" customHeight="1">
      <c r="A70" s="40"/>
      <c r="B70" s="41"/>
      <c r="C70" s="41"/>
      <c r="D70" s="42"/>
      <c r="E70" s="42"/>
      <c r="F70" s="42"/>
    </row>
  </sheetData>
  <mergeCells count="13">
    <mergeCell ref="A1:F1"/>
    <mergeCell ref="F12:F18"/>
    <mergeCell ref="E12:E18"/>
    <mergeCell ref="A4:D4"/>
    <mergeCell ref="A2:D2"/>
    <mergeCell ref="A5:D5"/>
    <mergeCell ref="B7:D7"/>
    <mergeCell ref="B8:D8"/>
    <mergeCell ref="A11:D11"/>
    <mergeCell ref="B12:B18"/>
    <mergeCell ref="D12:D18"/>
    <mergeCell ref="C12:C18"/>
    <mergeCell ref="A12:A18"/>
  </mergeCells>
  <conditionalFormatting sqref="F26:F27 F39 F21">
    <cfRule type="cellIs" priority="1"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163"/>
  <sheetViews>
    <sheetView showGridLines="0" workbookViewId="0">
      <selection activeCell="F165" sqref="F165"/>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08" t="s">
        <v>130</v>
      </c>
      <c r="B2" s="108"/>
      <c r="C2" s="108"/>
      <c r="D2" s="108"/>
      <c r="E2" s="1"/>
      <c r="F2" s="14" t="s">
        <v>131</v>
      </c>
    </row>
    <row r="3" spans="1:6" ht="13.5" customHeight="1">
      <c r="A3" s="5"/>
      <c r="B3" s="5"/>
      <c r="C3" s="43"/>
      <c r="D3" s="10"/>
      <c r="E3" s="10"/>
      <c r="F3" s="10"/>
    </row>
    <row r="4" spans="1:6" ht="10.15" customHeight="1">
      <c r="A4" s="120" t="s">
        <v>23</v>
      </c>
      <c r="B4" s="112" t="s">
        <v>24</v>
      </c>
      <c r="C4" s="118" t="s">
        <v>132</v>
      </c>
      <c r="D4" s="105" t="s">
        <v>26</v>
      </c>
      <c r="E4" s="123" t="s">
        <v>27</v>
      </c>
      <c r="F4" s="102" t="s">
        <v>28</v>
      </c>
    </row>
    <row r="5" spans="1:6" ht="5.45" customHeight="1">
      <c r="A5" s="121"/>
      <c r="B5" s="113"/>
      <c r="C5" s="119"/>
      <c r="D5" s="106"/>
      <c r="E5" s="124"/>
      <c r="F5" s="103"/>
    </row>
    <row r="6" spans="1:6" ht="9.6" customHeight="1">
      <c r="A6" s="121"/>
      <c r="B6" s="113"/>
      <c r="C6" s="119"/>
      <c r="D6" s="106"/>
      <c r="E6" s="124"/>
      <c r="F6" s="103"/>
    </row>
    <row r="7" spans="1:6" ht="6" customHeight="1">
      <c r="A7" s="121"/>
      <c r="B7" s="113"/>
      <c r="C7" s="119"/>
      <c r="D7" s="106"/>
      <c r="E7" s="124"/>
      <c r="F7" s="103"/>
    </row>
    <row r="8" spans="1:6" ht="6.6" customHeight="1">
      <c r="A8" s="121"/>
      <c r="B8" s="113"/>
      <c r="C8" s="119"/>
      <c r="D8" s="106"/>
      <c r="E8" s="124"/>
      <c r="F8" s="103"/>
    </row>
    <row r="9" spans="1:6" ht="10.9" customHeight="1">
      <c r="A9" s="121"/>
      <c r="B9" s="113"/>
      <c r="C9" s="119"/>
      <c r="D9" s="106"/>
      <c r="E9" s="124"/>
      <c r="F9" s="103"/>
    </row>
    <row r="10" spans="1:6" ht="4.1500000000000004" hidden="1" customHeight="1">
      <c r="A10" s="121"/>
      <c r="B10" s="113"/>
      <c r="C10" s="44"/>
      <c r="D10" s="106"/>
      <c r="E10" s="45"/>
      <c r="F10" s="46"/>
    </row>
    <row r="11" spans="1:6" ht="13.15" hidden="1" customHeight="1">
      <c r="A11" s="122"/>
      <c r="B11" s="114"/>
      <c r="C11" s="47"/>
      <c r="D11" s="107"/>
      <c r="E11" s="48"/>
      <c r="F11" s="49"/>
    </row>
    <row r="12" spans="1:6" ht="13.5" customHeight="1">
      <c r="A12" s="19">
        <v>1</v>
      </c>
      <c r="B12" s="20">
        <v>2</v>
      </c>
      <c r="C12" s="21">
        <v>3</v>
      </c>
      <c r="D12" s="22" t="s">
        <v>29</v>
      </c>
      <c r="E12" s="50" t="s">
        <v>30</v>
      </c>
      <c r="F12" s="24" t="s">
        <v>31</v>
      </c>
    </row>
    <row r="13" spans="1:6">
      <c r="A13" s="51" t="s">
        <v>133</v>
      </c>
      <c r="B13" s="52" t="s">
        <v>134</v>
      </c>
      <c r="C13" s="53" t="s">
        <v>135</v>
      </c>
      <c r="D13" s="54">
        <v>15598307.5</v>
      </c>
      <c r="E13" s="55">
        <v>15483117.140000001</v>
      </c>
      <c r="F13" s="56">
        <f>IF(OR(D13="-",IF(E13="-",0,E13)&gt;=IF(D13="-",0,D13)),"-",IF(D13="-",0,D13)-IF(E13="-",0,E13))</f>
        <v>115190.3599999994</v>
      </c>
    </row>
    <row r="14" spans="1:6" ht="0.75" customHeight="1">
      <c r="A14" s="57" t="s">
        <v>35</v>
      </c>
      <c r="B14" s="58"/>
      <c r="C14" s="59"/>
      <c r="D14" s="60"/>
      <c r="E14" s="61"/>
      <c r="F14" s="62"/>
    </row>
    <row r="15" spans="1:6" ht="27.75" customHeight="1">
      <c r="A15" s="51" t="s">
        <v>17</v>
      </c>
      <c r="B15" s="52" t="s">
        <v>134</v>
      </c>
      <c r="C15" s="53" t="s">
        <v>136</v>
      </c>
      <c r="D15" s="54">
        <v>15598307.5</v>
      </c>
      <c r="E15" s="55">
        <v>15483117.140000001</v>
      </c>
      <c r="F15" s="56">
        <f t="shared" ref="F15:F46" si="0">IF(OR(D15="-",IF(E15="-",0,E15)&gt;=IF(D15="-",0,D15)),"-",IF(D15="-",0,D15)-IF(E15="-",0,E15))</f>
        <v>115190.3599999994</v>
      </c>
    </row>
    <row r="16" spans="1:6" ht="18.75" customHeight="1">
      <c r="A16" s="25" t="s">
        <v>410</v>
      </c>
      <c r="B16" s="63" t="s">
        <v>134</v>
      </c>
      <c r="C16" s="27" t="s">
        <v>137</v>
      </c>
      <c r="D16" s="28">
        <v>4691024.2</v>
      </c>
      <c r="E16" s="64">
        <f>E17+E26+E47</f>
        <v>4606127.95</v>
      </c>
      <c r="F16" s="65">
        <f t="shared" si="0"/>
        <v>84896.25</v>
      </c>
    </row>
    <row r="17" spans="1:6" ht="38.25" customHeight="1">
      <c r="A17" s="25" t="s">
        <v>138</v>
      </c>
      <c r="B17" s="63" t="s">
        <v>134</v>
      </c>
      <c r="C17" s="27" t="s">
        <v>139</v>
      </c>
      <c r="D17" s="28">
        <v>13807.5</v>
      </c>
      <c r="E17" s="64">
        <v>13750</v>
      </c>
      <c r="F17" s="65">
        <f t="shared" si="0"/>
        <v>57.5</v>
      </c>
    </row>
    <row r="18" spans="1:6" ht="16.5" customHeight="1">
      <c r="A18" s="25" t="s">
        <v>140</v>
      </c>
      <c r="B18" s="63" t="s">
        <v>134</v>
      </c>
      <c r="C18" s="27" t="s">
        <v>141</v>
      </c>
      <c r="D18" s="28">
        <v>13807.5</v>
      </c>
      <c r="E18" s="64">
        <v>13750</v>
      </c>
      <c r="F18" s="65">
        <f t="shared" si="0"/>
        <v>57.5</v>
      </c>
    </row>
    <row r="19" spans="1:6">
      <c r="A19" s="25" t="s">
        <v>142</v>
      </c>
      <c r="B19" s="63" t="s">
        <v>134</v>
      </c>
      <c r="C19" s="27" t="s">
        <v>143</v>
      </c>
      <c r="D19" s="28">
        <v>13807.5</v>
      </c>
      <c r="E19" s="64">
        <v>13750</v>
      </c>
      <c r="F19" s="65">
        <f t="shared" si="0"/>
        <v>57.5</v>
      </c>
    </row>
    <row r="20" spans="1:6" ht="70.5" customHeight="1">
      <c r="A20" s="66" t="s">
        <v>144</v>
      </c>
      <c r="B20" s="63" t="s">
        <v>134</v>
      </c>
      <c r="C20" s="27" t="s">
        <v>145</v>
      </c>
      <c r="D20" s="28">
        <v>13807.5</v>
      </c>
      <c r="E20" s="64">
        <v>13750</v>
      </c>
      <c r="F20" s="65">
        <f t="shared" si="0"/>
        <v>57.5</v>
      </c>
    </row>
    <row r="21" spans="1:6" ht="24.6" customHeight="1">
      <c r="A21" s="25" t="s">
        <v>146</v>
      </c>
      <c r="B21" s="63" t="s">
        <v>134</v>
      </c>
      <c r="C21" s="27" t="s">
        <v>147</v>
      </c>
      <c r="D21" s="28">
        <v>13807.5</v>
      </c>
      <c r="E21" s="64">
        <v>13750</v>
      </c>
      <c r="F21" s="65">
        <f t="shared" si="0"/>
        <v>57.5</v>
      </c>
    </row>
    <row r="22" spans="1:6" ht="21.75" customHeight="1">
      <c r="A22" s="25" t="s">
        <v>148</v>
      </c>
      <c r="B22" s="63" t="s">
        <v>134</v>
      </c>
      <c r="C22" s="27" t="s">
        <v>149</v>
      </c>
      <c r="D22" s="28">
        <v>13807.5</v>
      </c>
      <c r="E22" s="64">
        <v>13750</v>
      </c>
      <c r="F22" s="65">
        <f t="shared" si="0"/>
        <v>57.5</v>
      </c>
    </row>
    <row r="23" spans="1:6" ht="27" customHeight="1">
      <c r="A23" s="25" t="s">
        <v>150</v>
      </c>
      <c r="B23" s="63" t="s">
        <v>134</v>
      </c>
      <c r="C23" s="27" t="s">
        <v>151</v>
      </c>
      <c r="D23" s="28">
        <v>13807.5</v>
      </c>
      <c r="E23" s="64">
        <v>13750</v>
      </c>
      <c r="F23" s="65">
        <f t="shared" si="0"/>
        <v>57.5</v>
      </c>
    </row>
    <row r="24" spans="1:6" ht="33" customHeight="1">
      <c r="A24" s="25" t="s">
        <v>152</v>
      </c>
      <c r="B24" s="63" t="s">
        <v>134</v>
      </c>
      <c r="C24" s="27" t="s">
        <v>153</v>
      </c>
      <c r="D24" s="28">
        <v>4650016.7</v>
      </c>
      <c r="E24" s="64">
        <v>4565377.95</v>
      </c>
      <c r="F24" s="65">
        <f t="shared" si="0"/>
        <v>84638.75</v>
      </c>
    </row>
    <row r="25" spans="1:6" ht="44.25" customHeight="1">
      <c r="A25" s="25" t="s">
        <v>154</v>
      </c>
      <c r="B25" s="63" t="s">
        <v>134</v>
      </c>
      <c r="C25" s="27" t="s">
        <v>155</v>
      </c>
      <c r="D25" s="28">
        <v>4649816.7</v>
      </c>
      <c r="E25" s="64">
        <v>4565177.95</v>
      </c>
      <c r="F25" s="65">
        <f t="shared" si="0"/>
        <v>84638.75</v>
      </c>
    </row>
    <row r="26" spans="1:6" ht="54.75" customHeight="1">
      <c r="A26" s="25" t="s">
        <v>156</v>
      </c>
      <c r="B26" s="63" t="s">
        <v>134</v>
      </c>
      <c r="C26" s="27" t="s">
        <v>157</v>
      </c>
      <c r="D26" s="28">
        <v>4649816.7</v>
      </c>
      <c r="E26" s="64">
        <v>4565177.95</v>
      </c>
      <c r="F26" s="65">
        <f t="shared" si="0"/>
        <v>84638.75</v>
      </c>
    </row>
    <row r="27" spans="1:6" ht="92.25" customHeight="1">
      <c r="A27" s="66" t="s">
        <v>158</v>
      </c>
      <c r="B27" s="63" t="s">
        <v>134</v>
      </c>
      <c r="C27" s="27" t="s">
        <v>159</v>
      </c>
      <c r="D27" s="28">
        <v>3690300</v>
      </c>
      <c r="E27" s="64">
        <v>3605817.1</v>
      </c>
      <c r="F27" s="65">
        <f t="shared" si="0"/>
        <v>84482.899999999907</v>
      </c>
    </row>
    <row r="28" spans="1:6" ht="42.75" customHeight="1">
      <c r="A28" s="25" t="s">
        <v>160</v>
      </c>
      <c r="B28" s="63" t="s">
        <v>134</v>
      </c>
      <c r="C28" s="27" t="s">
        <v>161</v>
      </c>
      <c r="D28" s="28">
        <v>3690300</v>
      </c>
      <c r="E28" s="64">
        <v>3605817.1</v>
      </c>
      <c r="F28" s="65">
        <f t="shared" si="0"/>
        <v>84482.899999999907</v>
      </c>
    </row>
    <row r="29" spans="1:6" ht="24.6" customHeight="1">
      <c r="A29" s="25" t="s">
        <v>162</v>
      </c>
      <c r="B29" s="63" t="s">
        <v>134</v>
      </c>
      <c r="C29" s="27" t="s">
        <v>163</v>
      </c>
      <c r="D29" s="28">
        <v>3690300</v>
      </c>
      <c r="E29" s="64">
        <v>3605817.1</v>
      </c>
      <c r="F29" s="65">
        <f t="shared" si="0"/>
        <v>84482.899999999907</v>
      </c>
    </row>
    <row r="30" spans="1:6" ht="24.6" customHeight="1">
      <c r="A30" s="25" t="s">
        <v>164</v>
      </c>
      <c r="B30" s="63" t="s">
        <v>134</v>
      </c>
      <c r="C30" s="27" t="s">
        <v>165</v>
      </c>
      <c r="D30" s="28">
        <v>2635400</v>
      </c>
      <c r="E30" s="64">
        <v>2634359.4700000002</v>
      </c>
      <c r="F30" s="65">
        <f t="shared" si="0"/>
        <v>1040.5299999997951</v>
      </c>
    </row>
    <row r="31" spans="1:6" ht="36.950000000000003" customHeight="1">
      <c r="A31" s="25" t="s">
        <v>166</v>
      </c>
      <c r="B31" s="63" t="s">
        <v>134</v>
      </c>
      <c r="C31" s="27" t="s">
        <v>167</v>
      </c>
      <c r="D31" s="28">
        <v>208400</v>
      </c>
      <c r="E31" s="64">
        <v>208365.5</v>
      </c>
      <c r="F31" s="65">
        <f t="shared" si="0"/>
        <v>34.5</v>
      </c>
    </row>
    <row r="32" spans="1:6" ht="36" customHeight="1">
      <c r="A32" s="25" t="s">
        <v>168</v>
      </c>
      <c r="B32" s="63" t="s">
        <v>134</v>
      </c>
      <c r="C32" s="27" t="s">
        <v>169</v>
      </c>
      <c r="D32" s="28">
        <v>846500</v>
      </c>
      <c r="E32" s="64">
        <v>763092.13</v>
      </c>
      <c r="F32" s="65">
        <f t="shared" si="0"/>
        <v>83407.87</v>
      </c>
    </row>
    <row r="33" spans="1:6" ht="84" customHeight="1">
      <c r="A33" s="66" t="s">
        <v>170</v>
      </c>
      <c r="B33" s="63" t="s">
        <v>134</v>
      </c>
      <c r="C33" s="27" t="s">
        <v>171</v>
      </c>
      <c r="D33" s="28">
        <v>959516.7</v>
      </c>
      <c r="E33" s="64">
        <v>959360.85</v>
      </c>
      <c r="F33" s="65">
        <f t="shared" si="0"/>
        <v>155.84999999997672</v>
      </c>
    </row>
    <row r="34" spans="1:6" ht="24.6" customHeight="1">
      <c r="A34" s="25" t="s">
        <v>146</v>
      </c>
      <c r="B34" s="63" t="s">
        <v>134</v>
      </c>
      <c r="C34" s="27" t="s">
        <v>172</v>
      </c>
      <c r="D34" s="28">
        <v>950516.7</v>
      </c>
      <c r="E34" s="64">
        <v>950399.85</v>
      </c>
      <c r="F34" s="65">
        <f t="shared" si="0"/>
        <v>116.84999999997672</v>
      </c>
    </row>
    <row r="35" spans="1:6" ht="27" customHeight="1">
      <c r="A35" s="25" t="s">
        <v>148</v>
      </c>
      <c r="B35" s="63" t="s">
        <v>134</v>
      </c>
      <c r="C35" s="27" t="s">
        <v>173</v>
      </c>
      <c r="D35" s="28">
        <v>950516.7</v>
      </c>
      <c r="E35" s="64">
        <v>950399.85</v>
      </c>
      <c r="F35" s="65">
        <f t="shared" si="0"/>
        <v>116.84999999997672</v>
      </c>
    </row>
    <row r="36" spans="1:6" ht="23.25" customHeight="1">
      <c r="A36" s="25" t="s">
        <v>150</v>
      </c>
      <c r="B36" s="63" t="s">
        <v>134</v>
      </c>
      <c r="C36" s="27" t="s">
        <v>174</v>
      </c>
      <c r="D36" s="28">
        <v>950516.7</v>
      </c>
      <c r="E36" s="64">
        <v>950399.85</v>
      </c>
      <c r="F36" s="65">
        <f t="shared" si="0"/>
        <v>116.84999999997672</v>
      </c>
    </row>
    <row r="37" spans="1:6">
      <c r="A37" s="25" t="s">
        <v>175</v>
      </c>
      <c r="B37" s="63" t="s">
        <v>134</v>
      </c>
      <c r="C37" s="27" t="s">
        <v>176</v>
      </c>
      <c r="D37" s="28">
        <v>9000</v>
      </c>
      <c r="E37" s="64">
        <v>8961</v>
      </c>
      <c r="F37" s="65">
        <f t="shared" si="0"/>
        <v>39</v>
      </c>
    </row>
    <row r="38" spans="1:6">
      <c r="A38" s="25" t="s">
        <v>177</v>
      </c>
      <c r="B38" s="63" t="s">
        <v>134</v>
      </c>
      <c r="C38" s="27" t="s">
        <v>178</v>
      </c>
      <c r="D38" s="28">
        <v>9000</v>
      </c>
      <c r="E38" s="64">
        <v>8961</v>
      </c>
      <c r="F38" s="65">
        <f t="shared" si="0"/>
        <v>39</v>
      </c>
    </row>
    <row r="39" spans="1:6" ht="24.6" customHeight="1">
      <c r="A39" s="25" t="s">
        <v>179</v>
      </c>
      <c r="B39" s="63" t="s">
        <v>134</v>
      </c>
      <c r="C39" s="27" t="s">
        <v>180</v>
      </c>
      <c r="D39" s="28">
        <v>8000</v>
      </c>
      <c r="E39" s="64">
        <v>7989</v>
      </c>
      <c r="F39" s="65">
        <f t="shared" si="0"/>
        <v>11</v>
      </c>
    </row>
    <row r="40" spans="1:6">
      <c r="A40" s="25" t="s">
        <v>181</v>
      </c>
      <c r="B40" s="63" t="s">
        <v>134</v>
      </c>
      <c r="C40" s="27" t="s">
        <v>182</v>
      </c>
      <c r="D40" s="28">
        <v>1000</v>
      </c>
      <c r="E40" s="64">
        <v>972</v>
      </c>
      <c r="F40" s="65">
        <f t="shared" si="0"/>
        <v>28</v>
      </c>
    </row>
    <row r="41" spans="1:6" ht="12.75" customHeight="1">
      <c r="A41" s="25" t="s">
        <v>140</v>
      </c>
      <c r="B41" s="63" t="s">
        <v>134</v>
      </c>
      <c r="C41" s="27" t="s">
        <v>183</v>
      </c>
      <c r="D41" s="28">
        <v>200</v>
      </c>
      <c r="E41" s="64">
        <v>200</v>
      </c>
      <c r="F41" s="65" t="str">
        <f t="shared" si="0"/>
        <v>-</v>
      </c>
    </row>
    <row r="42" spans="1:6">
      <c r="A42" s="25" t="s">
        <v>142</v>
      </c>
      <c r="B42" s="63" t="s">
        <v>134</v>
      </c>
      <c r="C42" s="27" t="s">
        <v>184</v>
      </c>
      <c r="D42" s="28">
        <v>200</v>
      </c>
      <c r="E42" s="64">
        <v>200</v>
      </c>
      <c r="F42" s="65" t="str">
        <f t="shared" si="0"/>
        <v>-</v>
      </c>
    </row>
    <row r="43" spans="1:6" ht="102" customHeight="1">
      <c r="A43" s="66" t="s">
        <v>185</v>
      </c>
      <c r="B43" s="63" t="s">
        <v>134</v>
      </c>
      <c r="C43" s="27" t="s">
        <v>186</v>
      </c>
      <c r="D43" s="28">
        <v>200</v>
      </c>
      <c r="E43" s="64">
        <v>200</v>
      </c>
      <c r="F43" s="65" t="str">
        <f t="shared" si="0"/>
        <v>-</v>
      </c>
    </row>
    <row r="44" spans="1:6" ht="24.6" customHeight="1">
      <c r="A44" s="25" t="s">
        <v>146</v>
      </c>
      <c r="B44" s="63" t="s">
        <v>134</v>
      </c>
      <c r="C44" s="27" t="s">
        <v>187</v>
      </c>
      <c r="D44" s="28">
        <v>200</v>
      </c>
      <c r="E44" s="64">
        <v>200</v>
      </c>
      <c r="F44" s="65" t="str">
        <f t="shared" si="0"/>
        <v>-</v>
      </c>
    </row>
    <row r="45" spans="1:6" ht="27" customHeight="1">
      <c r="A45" s="25" t="s">
        <v>148</v>
      </c>
      <c r="B45" s="63" t="s">
        <v>134</v>
      </c>
      <c r="C45" s="27" t="s">
        <v>188</v>
      </c>
      <c r="D45" s="28">
        <v>200</v>
      </c>
      <c r="E45" s="64">
        <v>200</v>
      </c>
      <c r="F45" s="65" t="str">
        <f t="shared" si="0"/>
        <v>-</v>
      </c>
    </row>
    <row r="46" spans="1:6" ht="27" customHeight="1">
      <c r="A46" s="25" t="s">
        <v>150</v>
      </c>
      <c r="B46" s="63" t="s">
        <v>134</v>
      </c>
      <c r="C46" s="27" t="s">
        <v>189</v>
      </c>
      <c r="D46" s="28">
        <v>200</v>
      </c>
      <c r="E46" s="64">
        <v>200</v>
      </c>
      <c r="F46" s="65" t="str">
        <f t="shared" si="0"/>
        <v>-</v>
      </c>
    </row>
    <row r="47" spans="1:6">
      <c r="A47" s="25" t="s">
        <v>190</v>
      </c>
      <c r="B47" s="63" t="s">
        <v>134</v>
      </c>
      <c r="C47" s="27" t="s">
        <v>191</v>
      </c>
      <c r="D47" s="28">
        <v>27200</v>
      </c>
      <c r="E47" s="64">
        <v>27200</v>
      </c>
      <c r="F47" s="65" t="str">
        <f t="shared" ref="F47:F78" si="1">IF(OR(D47="-",IF(E47="-",0,E47)&gt;=IF(D47="-",0,D47)),"-",IF(D47="-",0,D47)-IF(E47="-",0,E47))</f>
        <v>-</v>
      </c>
    </row>
    <row r="48" spans="1:6" ht="49.15" customHeight="1">
      <c r="A48" s="25" t="s">
        <v>154</v>
      </c>
      <c r="B48" s="63" t="s">
        <v>134</v>
      </c>
      <c r="C48" s="27" t="s">
        <v>192</v>
      </c>
      <c r="D48" s="28">
        <v>27200</v>
      </c>
      <c r="E48" s="64">
        <v>27200</v>
      </c>
      <c r="F48" s="65" t="str">
        <f t="shared" si="1"/>
        <v>-</v>
      </c>
    </row>
    <row r="49" spans="1:6" ht="57" customHeight="1">
      <c r="A49" s="25" t="s">
        <v>193</v>
      </c>
      <c r="B49" s="63" t="s">
        <v>134</v>
      </c>
      <c r="C49" s="27" t="s">
        <v>194</v>
      </c>
      <c r="D49" s="28">
        <v>7200</v>
      </c>
      <c r="E49" s="64">
        <v>7200</v>
      </c>
      <c r="F49" s="65" t="str">
        <f t="shared" si="1"/>
        <v>-</v>
      </c>
    </row>
    <row r="50" spans="1:6" ht="94.5" customHeight="1">
      <c r="A50" s="66" t="s">
        <v>195</v>
      </c>
      <c r="B50" s="63" t="s">
        <v>134</v>
      </c>
      <c r="C50" s="27" t="s">
        <v>196</v>
      </c>
      <c r="D50" s="28">
        <v>7200</v>
      </c>
      <c r="E50" s="64">
        <v>7200</v>
      </c>
      <c r="F50" s="65" t="str">
        <f t="shared" si="1"/>
        <v>-</v>
      </c>
    </row>
    <row r="51" spans="1:6" ht="24.6" customHeight="1">
      <c r="A51" s="25" t="s">
        <v>146</v>
      </c>
      <c r="B51" s="63" t="s">
        <v>134</v>
      </c>
      <c r="C51" s="27" t="s">
        <v>197</v>
      </c>
      <c r="D51" s="28">
        <v>7200</v>
      </c>
      <c r="E51" s="64">
        <v>7200</v>
      </c>
      <c r="F51" s="65" t="str">
        <f t="shared" si="1"/>
        <v>-</v>
      </c>
    </row>
    <row r="52" spans="1:6" ht="24.75" customHeight="1">
      <c r="A52" s="25" t="s">
        <v>148</v>
      </c>
      <c r="B52" s="63" t="s">
        <v>134</v>
      </c>
      <c r="C52" s="27" t="s">
        <v>198</v>
      </c>
      <c r="D52" s="28">
        <v>7200</v>
      </c>
      <c r="E52" s="64">
        <v>7200</v>
      </c>
      <c r="F52" s="65" t="str">
        <f t="shared" si="1"/>
        <v>-</v>
      </c>
    </row>
    <row r="53" spans="1:6" ht="21.75" customHeight="1">
      <c r="A53" s="25" t="s">
        <v>150</v>
      </c>
      <c r="B53" s="63" t="s">
        <v>134</v>
      </c>
      <c r="C53" s="27" t="s">
        <v>199</v>
      </c>
      <c r="D53" s="28">
        <v>7200</v>
      </c>
      <c r="E53" s="64">
        <v>7200</v>
      </c>
      <c r="F53" s="65" t="str">
        <f t="shared" si="1"/>
        <v>-</v>
      </c>
    </row>
    <row r="54" spans="1:6" ht="54.75" customHeight="1">
      <c r="A54" s="25" t="s">
        <v>156</v>
      </c>
      <c r="B54" s="63" t="s">
        <v>134</v>
      </c>
      <c r="C54" s="27" t="s">
        <v>200</v>
      </c>
      <c r="D54" s="28">
        <v>20000</v>
      </c>
      <c r="E54" s="64">
        <v>20000</v>
      </c>
      <c r="F54" s="65" t="str">
        <f t="shared" si="1"/>
        <v>-</v>
      </c>
    </row>
    <row r="55" spans="1:6" ht="78.75" customHeight="1">
      <c r="A55" s="66" t="s">
        <v>201</v>
      </c>
      <c r="B55" s="63" t="s">
        <v>134</v>
      </c>
      <c r="C55" s="27" t="s">
        <v>202</v>
      </c>
      <c r="D55" s="28">
        <v>20000</v>
      </c>
      <c r="E55" s="64">
        <v>20000</v>
      </c>
      <c r="F55" s="65" t="str">
        <f t="shared" si="1"/>
        <v>-</v>
      </c>
    </row>
    <row r="56" spans="1:6">
      <c r="A56" s="25" t="s">
        <v>175</v>
      </c>
      <c r="B56" s="63" t="s">
        <v>134</v>
      </c>
      <c r="C56" s="27" t="s">
        <v>203</v>
      </c>
      <c r="D56" s="28">
        <v>20000</v>
      </c>
      <c r="E56" s="64">
        <v>20000</v>
      </c>
      <c r="F56" s="65" t="str">
        <f t="shared" si="1"/>
        <v>-</v>
      </c>
    </row>
    <row r="57" spans="1:6">
      <c r="A57" s="25" t="s">
        <v>177</v>
      </c>
      <c r="B57" s="63" t="s">
        <v>134</v>
      </c>
      <c r="C57" s="27" t="s">
        <v>204</v>
      </c>
      <c r="D57" s="28">
        <v>20000</v>
      </c>
      <c r="E57" s="64">
        <v>20000</v>
      </c>
      <c r="F57" s="65" t="str">
        <f t="shared" si="1"/>
        <v>-</v>
      </c>
    </row>
    <row r="58" spans="1:6">
      <c r="A58" s="25" t="s">
        <v>205</v>
      </c>
      <c r="B58" s="63" t="s">
        <v>134</v>
      </c>
      <c r="C58" s="27" t="s">
        <v>206</v>
      </c>
      <c r="D58" s="28">
        <v>20000</v>
      </c>
      <c r="E58" s="64">
        <v>20000</v>
      </c>
      <c r="F58" s="65" t="str">
        <f t="shared" si="1"/>
        <v>-</v>
      </c>
    </row>
    <row r="59" spans="1:6">
      <c r="A59" s="25" t="s">
        <v>207</v>
      </c>
      <c r="B59" s="63" t="s">
        <v>134</v>
      </c>
      <c r="C59" s="27" t="s">
        <v>208</v>
      </c>
      <c r="D59" s="28">
        <v>83300</v>
      </c>
      <c r="E59" s="64">
        <v>83300</v>
      </c>
      <c r="F59" s="65" t="str">
        <f t="shared" si="1"/>
        <v>-</v>
      </c>
    </row>
    <row r="60" spans="1:6">
      <c r="A60" s="25" t="s">
        <v>209</v>
      </c>
      <c r="B60" s="63" t="s">
        <v>134</v>
      </c>
      <c r="C60" s="27" t="s">
        <v>210</v>
      </c>
      <c r="D60" s="28">
        <v>83300</v>
      </c>
      <c r="E60" s="64">
        <v>83300</v>
      </c>
      <c r="F60" s="65" t="str">
        <f t="shared" si="1"/>
        <v>-</v>
      </c>
    </row>
    <row r="61" spans="1:6" ht="12" customHeight="1">
      <c r="A61" s="25" t="s">
        <v>140</v>
      </c>
      <c r="B61" s="63" t="s">
        <v>134</v>
      </c>
      <c r="C61" s="27" t="s">
        <v>211</v>
      </c>
      <c r="D61" s="28">
        <v>83300</v>
      </c>
      <c r="E61" s="64">
        <v>83300</v>
      </c>
      <c r="F61" s="65" t="str">
        <f t="shared" si="1"/>
        <v>-</v>
      </c>
    </row>
    <row r="62" spans="1:6">
      <c r="A62" s="25" t="s">
        <v>142</v>
      </c>
      <c r="B62" s="63" t="s">
        <v>134</v>
      </c>
      <c r="C62" s="27" t="s">
        <v>212</v>
      </c>
      <c r="D62" s="28">
        <v>83300</v>
      </c>
      <c r="E62" s="64">
        <v>83300</v>
      </c>
      <c r="F62" s="65" t="str">
        <f t="shared" si="1"/>
        <v>-</v>
      </c>
    </row>
    <row r="63" spans="1:6" ht="57.75" customHeight="1">
      <c r="A63" s="25" t="s">
        <v>213</v>
      </c>
      <c r="B63" s="63" t="s">
        <v>134</v>
      </c>
      <c r="C63" s="27" t="s">
        <v>214</v>
      </c>
      <c r="D63" s="28">
        <v>83300</v>
      </c>
      <c r="E63" s="64">
        <v>83300</v>
      </c>
      <c r="F63" s="65" t="str">
        <f t="shared" si="1"/>
        <v>-</v>
      </c>
    </row>
    <row r="64" spans="1:6" ht="47.25" customHeight="1">
      <c r="A64" s="25" t="s">
        <v>160</v>
      </c>
      <c r="B64" s="63" t="s">
        <v>134</v>
      </c>
      <c r="C64" s="27" t="s">
        <v>215</v>
      </c>
      <c r="D64" s="28">
        <v>71421.94</v>
      </c>
      <c r="E64" s="64">
        <v>71421.94</v>
      </c>
      <c r="F64" s="65" t="str">
        <f t="shared" si="1"/>
        <v>-</v>
      </c>
    </row>
    <row r="65" spans="1:6" ht="24.6" customHeight="1">
      <c r="A65" s="25" t="s">
        <v>162</v>
      </c>
      <c r="B65" s="63" t="s">
        <v>134</v>
      </c>
      <c r="C65" s="27" t="s">
        <v>216</v>
      </c>
      <c r="D65" s="28">
        <v>71421.94</v>
      </c>
      <c r="E65" s="64">
        <v>71421.94</v>
      </c>
      <c r="F65" s="65" t="str">
        <f t="shared" si="1"/>
        <v>-</v>
      </c>
    </row>
    <row r="66" spans="1:6" ht="24.6" customHeight="1">
      <c r="A66" s="25" t="s">
        <v>164</v>
      </c>
      <c r="B66" s="63" t="s">
        <v>134</v>
      </c>
      <c r="C66" s="27" t="s">
        <v>217</v>
      </c>
      <c r="D66" s="28">
        <v>54855.58</v>
      </c>
      <c r="E66" s="64">
        <v>54855.58</v>
      </c>
      <c r="F66" s="65" t="str">
        <f t="shared" si="1"/>
        <v>-</v>
      </c>
    </row>
    <row r="67" spans="1:6" ht="33.75" customHeight="1">
      <c r="A67" s="25" t="s">
        <v>168</v>
      </c>
      <c r="B67" s="63" t="s">
        <v>134</v>
      </c>
      <c r="C67" s="27" t="s">
        <v>218</v>
      </c>
      <c r="D67" s="28">
        <v>16566.36</v>
      </c>
      <c r="E67" s="64">
        <v>16566.36</v>
      </c>
      <c r="F67" s="65" t="str">
        <f t="shared" si="1"/>
        <v>-</v>
      </c>
    </row>
    <row r="68" spans="1:6" ht="24.6" customHeight="1">
      <c r="A68" s="25" t="s">
        <v>146</v>
      </c>
      <c r="B68" s="63" t="s">
        <v>134</v>
      </c>
      <c r="C68" s="27" t="s">
        <v>219</v>
      </c>
      <c r="D68" s="28">
        <v>11878.06</v>
      </c>
      <c r="E68" s="64">
        <v>11878.06</v>
      </c>
      <c r="F68" s="65" t="str">
        <f t="shared" si="1"/>
        <v>-</v>
      </c>
    </row>
    <row r="69" spans="1:6" ht="27" customHeight="1">
      <c r="A69" s="25" t="s">
        <v>148</v>
      </c>
      <c r="B69" s="63" t="s">
        <v>134</v>
      </c>
      <c r="C69" s="27" t="s">
        <v>220</v>
      </c>
      <c r="D69" s="28">
        <v>11878.06</v>
      </c>
      <c r="E69" s="64">
        <v>11878.06</v>
      </c>
      <c r="F69" s="65" t="str">
        <f t="shared" si="1"/>
        <v>-</v>
      </c>
    </row>
    <row r="70" spans="1:6" ht="24" customHeight="1">
      <c r="A70" s="25" t="s">
        <v>150</v>
      </c>
      <c r="B70" s="63" t="s">
        <v>134</v>
      </c>
      <c r="C70" s="27" t="s">
        <v>221</v>
      </c>
      <c r="D70" s="28">
        <v>11878.06</v>
      </c>
      <c r="E70" s="64">
        <v>11878.06</v>
      </c>
      <c r="F70" s="65" t="str">
        <f t="shared" si="1"/>
        <v>-</v>
      </c>
    </row>
    <row r="71" spans="1:6" ht="24.6" customHeight="1">
      <c r="A71" s="25" t="s">
        <v>222</v>
      </c>
      <c r="B71" s="63" t="s">
        <v>134</v>
      </c>
      <c r="C71" s="27" t="s">
        <v>223</v>
      </c>
      <c r="D71" s="28">
        <v>3100</v>
      </c>
      <c r="E71" s="64">
        <v>3100</v>
      </c>
      <c r="F71" s="65" t="str">
        <f t="shared" si="1"/>
        <v>-</v>
      </c>
    </row>
    <row r="72" spans="1:6">
      <c r="A72" s="25" t="s">
        <v>224</v>
      </c>
      <c r="B72" s="63" t="s">
        <v>134</v>
      </c>
      <c r="C72" s="27" t="s">
        <v>225</v>
      </c>
      <c r="D72" s="28">
        <v>3100</v>
      </c>
      <c r="E72" s="64">
        <v>3100</v>
      </c>
      <c r="F72" s="65" t="str">
        <f t="shared" si="1"/>
        <v>-</v>
      </c>
    </row>
    <row r="73" spans="1:6" ht="47.25" customHeight="1">
      <c r="A73" s="25" t="s">
        <v>226</v>
      </c>
      <c r="B73" s="63" t="s">
        <v>134</v>
      </c>
      <c r="C73" s="27" t="s">
        <v>227</v>
      </c>
      <c r="D73" s="28">
        <v>3100</v>
      </c>
      <c r="E73" s="64">
        <v>3100</v>
      </c>
      <c r="F73" s="65" t="str">
        <f t="shared" si="1"/>
        <v>-</v>
      </c>
    </row>
    <row r="74" spans="1:6" ht="54.75" customHeight="1">
      <c r="A74" s="25" t="s">
        <v>228</v>
      </c>
      <c r="B74" s="63" t="s">
        <v>134</v>
      </c>
      <c r="C74" s="27" t="s">
        <v>229</v>
      </c>
      <c r="D74" s="28">
        <v>3100</v>
      </c>
      <c r="E74" s="64">
        <v>3100</v>
      </c>
      <c r="F74" s="65" t="str">
        <f t="shared" si="1"/>
        <v>-</v>
      </c>
    </row>
    <row r="75" spans="1:6" ht="78" customHeight="1">
      <c r="A75" s="66" t="s">
        <v>230</v>
      </c>
      <c r="B75" s="63" t="s">
        <v>134</v>
      </c>
      <c r="C75" s="27" t="s">
        <v>231</v>
      </c>
      <c r="D75" s="28">
        <v>3100</v>
      </c>
      <c r="E75" s="64">
        <v>3100</v>
      </c>
      <c r="F75" s="65" t="str">
        <f t="shared" si="1"/>
        <v>-</v>
      </c>
    </row>
    <row r="76" spans="1:6" ht="24.6" customHeight="1">
      <c r="A76" s="25" t="s">
        <v>146</v>
      </c>
      <c r="B76" s="63" t="s">
        <v>134</v>
      </c>
      <c r="C76" s="27" t="s">
        <v>232</v>
      </c>
      <c r="D76" s="28">
        <v>3100</v>
      </c>
      <c r="E76" s="64">
        <v>3100</v>
      </c>
      <c r="F76" s="65" t="str">
        <f t="shared" si="1"/>
        <v>-</v>
      </c>
    </row>
    <row r="77" spans="1:6" ht="24.75" customHeight="1">
      <c r="A77" s="25" t="s">
        <v>148</v>
      </c>
      <c r="B77" s="63" t="s">
        <v>134</v>
      </c>
      <c r="C77" s="27" t="s">
        <v>233</v>
      </c>
      <c r="D77" s="28">
        <v>3100</v>
      </c>
      <c r="E77" s="64">
        <v>3100</v>
      </c>
      <c r="F77" s="65" t="str">
        <f t="shared" si="1"/>
        <v>-</v>
      </c>
    </row>
    <row r="78" spans="1:6" ht="23.25" customHeight="1">
      <c r="A78" s="25" t="s">
        <v>150</v>
      </c>
      <c r="B78" s="63" t="s">
        <v>134</v>
      </c>
      <c r="C78" s="27" t="s">
        <v>234</v>
      </c>
      <c r="D78" s="28">
        <v>3100</v>
      </c>
      <c r="E78" s="64">
        <v>3100</v>
      </c>
      <c r="F78" s="65" t="str">
        <f t="shared" si="1"/>
        <v>-</v>
      </c>
    </row>
    <row r="79" spans="1:6">
      <c r="A79" s="25" t="s">
        <v>235</v>
      </c>
      <c r="B79" s="63" t="s">
        <v>134</v>
      </c>
      <c r="C79" s="27" t="s">
        <v>236</v>
      </c>
      <c r="D79" s="28">
        <v>679700</v>
      </c>
      <c r="E79" s="64">
        <v>679400</v>
      </c>
      <c r="F79" s="65">
        <f t="shared" ref="F79:F110" si="2">IF(OR(D79="-",IF(E79="-",0,E79)&gt;=IF(D79="-",0,D79)),"-",IF(D79="-",0,D79)-IF(E79="-",0,E79))</f>
        <v>300</v>
      </c>
    </row>
    <row r="80" spans="1:6">
      <c r="A80" s="25" t="s">
        <v>237</v>
      </c>
      <c r="B80" s="63" t="s">
        <v>134</v>
      </c>
      <c r="C80" s="27" t="s">
        <v>238</v>
      </c>
      <c r="D80" s="28">
        <v>679400</v>
      </c>
      <c r="E80" s="64">
        <v>679400</v>
      </c>
      <c r="F80" s="65" t="str">
        <f t="shared" si="2"/>
        <v>-</v>
      </c>
    </row>
    <row r="81" spans="1:6" ht="24.6" customHeight="1">
      <c r="A81" s="25" t="s">
        <v>239</v>
      </c>
      <c r="B81" s="63" t="s">
        <v>134</v>
      </c>
      <c r="C81" s="27" t="s">
        <v>240</v>
      </c>
      <c r="D81" s="28">
        <v>679400</v>
      </c>
      <c r="E81" s="64">
        <v>679400</v>
      </c>
      <c r="F81" s="65" t="str">
        <f t="shared" si="2"/>
        <v>-</v>
      </c>
    </row>
    <row r="82" spans="1:6" ht="33.75" customHeight="1">
      <c r="A82" s="25" t="s">
        <v>241</v>
      </c>
      <c r="B82" s="63" t="s">
        <v>134</v>
      </c>
      <c r="C82" s="27" t="s">
        <v>242</v>
      </c>
      <c r="D82" s="28">
        <v>679400</v>
      </c>
      <c r="E82" s="64">
        <v>679400</v>
      </c>
      <c r="F82" s="65" t="str">
        <f t="shared" si="2"/>
        <v>-</v>
      </c>
    </row>
    <row r="83" spans="1:6" ht="46.5" customHeight="1">
      <c r="A83" s="25" t="s">
        <v>243</v>
      </c>
      <c r="B83" s="63" t="s">
        <v>134</v>
      </c>
      <c r="C83" s="27" t="s">
        <v>244</v>
      </c>
      <c r="D83" s="28">
        <v>679400</v>
      </c>
      <c r="E83" s="64">
        <v>679400</v>
      </c>
      <c r="F83" s="65" t="str">
        <f t="shared" si="2"/>
        <v>-</v>
      </c>
    </row>
    <row r="84" spans="1:6" ht="24.6" customHeight="1">
      <c r="A84" s="25" t="s">
        <v>146</v>
      </c>
      <c r="B84" s="63" t="s">
        <v>134</v>
      </c>
      <c r="C84" s="27" t="s">
        <v>245</v>
      </c>
      <c r="D84" s="28">
        <v>679400</v>
      </c>
      <c r="E84" s="64">
        <v>679400</v>
      </c>
      <c r="F84" s="65" t="str">
        <f t="shared" si="2"/>
        <v>-</v>
      </c>
    </row>
    <row r="85" spans="1:6" ht="24" customHeight="1">
      <c r="A85" s="25" t="s">
        <v>148</v>
      </c>
      <c r="B85" s="63" t="s">
        <v>134</v>
      </c>
      <c r="C85" s="27" t="s">
        <v>246</v>
      </c>
      <c r="D85" s="28">
        <v>679400</v>
      </c>
      <c r="E85" s="64">
        <v>679400</v>
      </c>
      <c r="F85" s="65" t="str">
        <f t="shared" si="2"/>
        <v>-</v>
      </c>
    </row>
    <row r="86" spans="1:6" ht="22.5" customHeight="1">
      <c r="A86" s="25" t="s">
        <v>150</v>
      </c>
      <c r="B86" s="63" t="s">
        <v>134</v>
      </c>
      <c r="C86" s="27" t="s">
        <v>247</v>
      </c>
      <c r="D86" s="28">
        <v>679400</v>
      </c>
      <c r="E86" s="64">
        <v>679400</v>
      </c>
      <c r="F86" s="65" t="str">
        <f t="shared" si="2"/>
        <v>-</v>
      </c>
    </row>
    <row r="87" spans="1:6" ht="15.75" customHeight="1">
      <c r="A87" s="25" t="s">
        <v>248</v>
      </c>
      <c r="B87" s="63" t="s">
        <v>134</v>
      </c>
      <c r="C87" s="27" t="s">
        <v>249</v>
      </c>
      <c r="D87" s="28">
        <v>300</v>
      </c>
      <c r="E87" s="64" t="s">
        <v>38</v>
      </c>
      <c r="F87" s="65">
        <f t="shared" si="2"/>
        <v>300</v>
      </c>
    </row>
    <row r="88" spans="1:6" ht="17.25" customHeight="1">
      <c r="A88" s="25" t="s">
        <v>140</v>
      </c>
      <c r="B88" s="63" t="s">
        <v>134</v>
      </c>
      <c r="C88" s="27" t="s">
        <v>250</v>
      </c>
      <c r="D88" s="28">
        <v>300</v>
      </c>
      <c r="E88" s="64" t="s">
        <v>38</v>
      </c>
      <c r="F88" s="65">
        <f t="shared" si="2"/>
        <v>300</v>
      </c>
    </row>
    <row r="89" spans="1:6">
      <c r="A89" s="25" t="s">
        <v>142</v>
      </c>
      <c r="B89" s="63" t="s">
        <v>134</v>
      </c>
      <c r="C89" s="27" t="s">
        <v>251</v>
      </c>
      <c r="D89" s="28">
        <v>300</v>
      </c>
      <c r="E89" s="64" t="s">
        <v>38</v>
      </c>
      <c r="F89" s="65">
        <f t="shared" si="2"/>
        <v>300</v>
      </c>
    </row>
    <row r="90" spans="1:6" ht="54.75" customHeight="1">
      <c r="A90" s="25" t="s">
        <v>252</v>
      </c>
      <c r="B90" s="63" t="s">
        <v>134</v>
      </c>
      <c r="C90" s="27" t="s">
        <v>253</v>
      </c>
      <c r="D90" s="28">
        <v>300</v>
      </c>
      <c r="E90" s="64" t="s">
        <v>38</v>
      </c>
      <c r="F90" s="65">
        <f t="shared" si="2"/>
        <v>300</v>
      </c>
    </row>
    <row r="91" spans="1:6" ht="24.6" customHeight="1">
      <c r="A91" s="25" t="s">
        <v>146</v>
      </c>
      <c r="B91" s="63" t="s">
        <v>134</v>
      </c>
      <c r="C91" s="27" t="s">
        <v>254</v>
      </c>
      <c r="D91" s="28">
        <v>300</v>
      </c>
      <c r="E91" s="64" t="s">
        <v>38</v>
      </c>
      <c r="F91" s="65">
        <f t="shared" si="2"/>
        <v>300</v>
      </c>
    </row>
    <row r="92" spans="1:6" ht="22.5" customHeight="1">
      <c r="A92" s="25" t="s">
        <v>148</v>
      </c>
      <c r="B92" s="63" t="s">
        <v>134</v>
      </c>
      <c r="C92" s="27" t="s">
        <v>255</v>
      </c>
      <c r="D92" s="28">
        <v>300</v>
      </c>
      <c r="E92" s="64" t="s">
        <v>38</v>
      </c>
      <c r="F92" s="65">
        <f t="shared" si="2"/>
        <v>300</v>
      </c>
    </row>
    <row r="93" spans="1:6" ht="25.5" customHeight="1">
      <c r="A93" s="25" t="s">
        <v>150</v>
      </c>
      <c r="B93" s="63" t="s">
        <v>134</v>
      </c>
      <c r="C93" s="27" t="s">
        <v>256</v>
      </c>
      <c r="D93" s="28">
        <v>300</v>
      </c>
      <c r="E93" s="64" t="s">
        <v>38</v>
      </c>
      <c r="F93" s="65">
        <f t="shared" si="2"/>
        <v>300</v>
      </c>
    </row>
    <row r="94" spans="1:6">
      <c r="A94" s="25" t="s">
        <v>257</v>
      </c>
      <c r="B94" s="63" t="s">
        <v>134</v>
      </c>
      <c r="C94" s="27" t="s">
        <v>258</v>
      </c>
      <c r="D94" s="28">
        <v>277383.3</v>
      </c>
      <c r="E94" s="64">
        <v>277045.75</v>
      </c>
      <c r="F94" s="65">
        <f t="shared" si="2"/>
        <v>337.54999999998836</v>
      </c>
    </row>
    <row r="95" spans="1:6">
      <c r="A95" s="25" t="s">
        <v>259</v>
      </c>
      <c r="B95" s="63" t="s">
        <v>134</v>
      </c>
      <c r="C95" s="27" t="s">
        <v>260</v>
      </c>
      <c r="D95" s="28">
        <v>277383.3</v>
      </c>
      <c r="E95" s="64">
        <v>277045.75</v>
      </c>
      <c r="F95" s="65">
        <f t="shared" si="2"/>
        <v>337.54999999998836</v>
      </c>
    </row>
    <row r="96" spans="1:6" ht="47.25" customHeight="1">
      <c r="A96" s="25" t="s">
        <v>261</v>
      </c>
      <c r="B96" s="63" t="s">
        <v>134</v>
      </c>
      <c r="C96" s="27" t="s">
        <v>262</v>
      </c>
      <c r="D96" s="28">
        <v>277383.3</v>
      </c>
      <c r="E96" s="64">
        <v>277045.75</v>
      </c>
      <c r="F96" s="65">
        <f t="shared" si="2"/>
        <v>337.54999999998836</v>
      </c>
    </row>
    <row r="97" spans="1:6" ht="61.5" customHeight="1">
      <c r="A97" s="25" t="s">
        <v>263</v>
      </c>
      <c r="B97" s="63" t="s">
        <v>134</v>
      </c>
      <c r="C97" s="27" t="s">
        <v>264</v>
      </c>
      <c r="D97" s="28">
        <v>161693.29999999999</v>
      </c>
      <c r="E97" s="64">
        <v>161608.42000000001</v>
      </c>
      <c r="F97" s="65">
        <f t="shared" si="2"/>
        <v>84.879999999975553</v>
      </c>
    </row>
    <row r="98" spans="1:6" ht="66.75" customHeight="1">
      <c r="A98" s="66" t="s">
        <v>265</v>
      </c>
      <c r="B98" s="63" t="s">
        <v>134</v>
      </c>
      <c r="C98" s="27" t="s">
        <v>266</v>
      </c>
      <c r="D98" s="28">
        <v>161693.29999999999</v>
      </c>
      <c r="E98" s="64">
        <v>161608.42000000001</v>
      </c>
      <c r="F98" s="65">
        <f t="shared" si="2"/>
        <v>84.879999999975553</v>
      </c>
    </row>
    <row r="99" spans="1:6" ht="24.6" customHeight="1">
      <c r="A99" s="25" t="s">
        <v>146</v>
      </c>
      <c r="B99" s="63" t="s">
        <v>134</v>
      </c>
      <c r="C99" s="27" t="s">
        <v>267</v>
      </c>
      <c r="D99" s="28">
        <v>161693.29999999999</v>
      </c>
      <c r="E99" s="64">
        <v>161608.42000000001</v>
      </c>
      <c r="F99" s="65">
        <f t="shared" si="2"/>
        <v>84.879999999975553</v>
      </c>
    </row>
    <row r="100" spans="1:6" ht="26.25" customHeight="1">
      <c r="A100" s="25" t="s">
        <v>148</v>
      </c>
      <c r="B100" s="63" t="s">
        <v>134</v>
      </c>
      <c r="C100" s="27" t="s">
        <v>268</v>
      </c>
      <c r="D100" s="28">
        <v>161693.29999999999</v>
      </c>
      <c r="E100" s="64">
        <v>161608.42000000001</v>
      </c>
      <c r="F100" s="65">
        <f t="shared" si="2"/>
        <v>84.879999999975553</v>
      </c>
    </row>
    <row r="101" spans="1:6" ht="24" customHeight="1">
      <c r="A101" s="25" t="s">
        <v>150</v>
      </c>
      <c r="B101" s="63" t="s">
        <v>134</v>
      </c>
      <c r="C101" s="27" t="s">
        <v>269</v>
      </c>
      <c r="D101" s="28">
        <v>161693.29999999999</v>
      </c>
      <c r="E101" s="64">
        <v>161608.42000000001</v>
      </c>
      <c r="F101" s="65">
        <f t="shared" si="2"/>
        <v>84.879999999975553</v>
      </c>
    </row>
    <row r="102" spans="1:6" ht="54.75" customHeight="1">
      <c r="A102" s="25" t="s">
        <v>270</v>
      </c>
      <c r="B102" s="63" t="s">
        <v>134</v>
      </c>
      <c r="C102" s="27" t="s">
        <v>271</v>
      </c>
      <c r="D102" s="28">
        <v>35300</v>
      </c>
      <c r="E102" s="64">
        <v>35234.44</v>
      </c>
      <c r="F102" s="65">
        <f t="shared" si="2"/>
        <v>65.559999999997672</v>
      </c>
    </row>
    <row r="103" spans="1:6" ht="66" customHeight="1">
      <c r="A103" s="66" t="s">
        <v>272</v>
      </c>
      <c r="B103" s="63" t="s">
        <v>134</v>
      </c>
      <c r="C103" s="27" t="s">
        <v>273</v>
      </c>
      <c r="D103" s="28">
        <v>35300</v>
      </c>
      <c r="E103" s="64">
        <v>35234.44</v>
      </c>
      <c r="F103" s="65">
        <f t="shared" si="2"/>
        <v>65.559999999997672</v>
      </c>
    </row>
    <row r="104" spans="1:6" ht="24.6" customHeight="1">
      <c r="A104" s="25" t="s">
        <v>146</v>
      </c>
      <c r="B104" s="63" t="s">
        <v>134</v>
      </c>
      <c r="C104" s="27" t="s">
        <v>274</v>
      </c>
      <c r="D104" s="28">
        <v>35300</v>
      </c>
      <c r="E104" s="64">
        <v>35234.44</v>
      </c>
      <c r="F104" s="65">
        <f t="shared" si="2"/>
        <v>65.559999999997672</v>
      </c>
    </row>
    <row r="105" spans="1:6" ht="27" customHeight="1">
      <c r="A105" s="25" t="s">
        <v>148</v>
      </c>
      <c r="B105" s="63" t="s">
        <v>134</v>
      </c>
      <c r="C105" s="27" t="s">
        <v>275</v>
      </c>
      <c r="D105" s="28">
        <v>35300</v>
      </c>
      <c r="E105" s="64">
        <v>35234.44</v>
      </c>
      <c r="F105" s="65">
        <f t="shared" si="2"/>
        <v>65.559999999997672</v>
      </c>
    </row>
    <row r="106" spans="1:6" ht="23.25" customHeight="1">
      <c r="A106" s="25" t="s">
        <v>150</v>
      </c>
      <c r="B106" s="63" t="s">
        <v>134</v>
      </c>
      <c r="C106" s="27" t="s">
        <v>276</v>
      </c>
      <c r="D106" s="28">
        <v>35300</v>
      </c>
      <c r="E106" s="64">
        <v>35234.44</v>
      </c>
      <c r="F106" s="65">
        <f t="shared" si="2"/>
        <v>65.559999999997672</v>
      </c>
    </row>
    <row r="107" spans="1:6" ht="57" customHeight="1">
      <c r="A107" s="25" t="s">
        <v>277</v>
      </c>
      <c r="B107" s="63" t="s">
        <v>134</v>
      </c>
      <c r="C107" s="27" t="s">
        <v>278</v>
      </c>
      <c r="D107" s="28">
        <v>65490</v>
      </c>
      <c r="E107" s="64">
        <v>65340.89</v>
      </c>
      <c r="F107" s="65">
        <f t="shared" si="2"/>
        <v>149.11000000000058</v>
      </c>
    </row>
    <row r="108" spans="1:6" ht="76.5" customHeight="1">
      <c r="A108" s="66" t="s">
        <v>279</v>
      </c>
      <c r="B108" s="63" t="s">
        <v>134</v>
      </c>
      <c r="C108" s="27" t="s">
        <v>280</v>
      </c>
      <c r="D108" s="28">
        <v>65490</v>
      </c>
      <c r="E108" s="64">
        <v>65340.89</v>
      </c>
      <c r="F108" s="65">
        <f t="shared" si="2"/>
        <v>149.11000000000058</v>
      </c>
    </row>
    <row r="109" spans="1:6" ht="24.6" customHeight="1">
      <c r="A109" s="25" t="s">
        <v>146</v>
      </c>
      <c r="B109" s="63" t="s">
        <v>134</v>
      </c>
      <c r="C109" s="27" t="s">
        <v>281</v>
      </c>
      <c r="D109" s="28">
        <v>65490</v>
      </c>
      <c r="E109" s="64">
        <v>65340.89</v>
      </c>
      <c r="F109" s="65">
        <f t="shared" si="2"/>
        <v>149.11000000000058</v>
      </c>
    </row>
    <row r="110" spans="1:6" ht="27" customHeight="1">
      <c r="A110" s="25" t="s">
        <v>148</v>
      </c>
      <c r="B110" s="63" t="s">
        <v>134</v>
      </c>
      <c r="C110" s="27" t="s">
        <v>282</v>
      </c>
      <c r="D110" s="28">
        <v>65490</v>
      </c>
      <c r="E110" s="64">
        <v>65340.89</v>
      </c>
      <c r="F110" s="65">
        <f t="shared" si="2"/>
        <v>149.11000000000058</v>
      </c>
    </row>
    <row r="111" spans="1:6" ht="24.75" customHeight="1">
      <c r="A111" s="25" t="s">
        <v>150</v>
      </c>
      <c r="B111" s="63" t="s">
        <v>134</v>
      </c>
      <c r="C111" s="27" t="s">
        <v>283</v>
      </c>
      <c r="D111" s="28">
        <v>65490</v>
      </c>
      <c r="E111" s="64">
        <v>65340.89</v>
      </c>
      <c r="F111" s="65">
        <f t="shared" ref="F111:F142" si="3">IF(OR(D111="-",IF(E111="-",0,E111)&gt;=IF(D111="-",0,D111)),"-",IF(D111="-",0,D111)-IF(E111="-",0,E111))</f>
        <v>149.11000000000058</v>
      </c>
    </row>
    <row r="112" spans="1:6" ht="55.5" customHeight="1">
      <c r="A112" s="25" t="s">
        <v>284</v>
      </c>
      <c r="B112" s="63" t="s">
        <v>134</v>
      </c>
      <c r="C112" s="27" t="s">
        <v>285</v>
      </c>
      <c r="D112" s="28">
        <v>14900</v>
      </c>
      <c r="E112" s="64">
        <v>14862</v>
      </c>
      <c r="F112" s="65">
        <f t="shared" si="3"/>
        <v>38</v>
      </c>
    </row>
    <row r="113" spans="1:6" ht="79.5" customHeight="1">
      <c r="A113" s="66" t="s">
        <v>286</v>
      </c>
      <c r="B113" s="63" t="s">
        <v>134</v>
      </c>
      <c r="C113" s="27" t="s">
        <v>287</v>
      </c>
      <c r="D113" s="28">
        <v>14900</v>
      </c>
      <c r="E113" s="64">
        <v>14862</v>
      </c>
      <c r="F113" s="65">
        <f t="shared" si="3"/>
        <v>38</v>
      </c>
    </row>
    <row r="114" spans="1:6" ht="24.6" customHeight="1">
      <c r="A114" s="25" t="s">
        <v>146</v>
      </c>
      <c r="B114" s="63" t="s">
        <v>134</v>
      </c>
      <c r="C114" s="27" t="s">
        <v>288</v>
      </c>
      <c r="D114" s="28">
        <v>14900</v>
      </c>
      <c r="E114" s="64">
        <v>14862</v>
      </c>
      <c r="F114" s="65">
        <f t="shared" si="3"/>
        <v>38</v>
      </c>
    </row>
    <row r="115" spans="1:6" ht="24" customHeight="1">
      <c r="A115" s="25" t="s">
        <v>148</v>
      </c>
      <c r="B115" s="63" t="s">
        <v>134</v>
      </c>
      <c r="C115" s="27" t="s">
        <v>289</v>
      </c>
      <c r="D115" s="28">
        <v>14900</v>
      </c>
      <c r="E115" s="64">
        <v>14862</v>
      </c>
      <c r="F115" s="65">
        <f t="shared" si="3"/>
        <v>38</v>
      </c>
    </row>
    <row r="116" spans="1:6" ht="24" customHeight="1">
      <c r="A116" s="25" t="s">
        <v>150</v>
      </c>
      <c r="B116" s="63" t="s">
        <v>134</v>
      </c>
      <c r="C116" s="27" t="s">
        <v>290</v>
      </c>
      <c r="D116" s="28">
        <v>14900</v>
      </c>
      <c r="E116" s="64">
        <v>14862</v>
      </c>
      <c r="F116" s="65">
        <f t="shared" si="3"/>
        <v>38</v>
      </c>
    </row>
    <row r="117" spans="1:6">
      <c r="A117" s="25" t="s">
        <v>291</v>
      </c>
      <c r="B117" s="63" t="s">
        <v>134</v>
      </c>
      <c r="C117" s="27" t="s">
        <v>292</v>
      </c>
      <c r="D117" s="28">
        <v>6400</v>
      </c>
      <c r="E117" s="64">
        <v>6400</v>
      </c>
      <c r="F117" s="65" t="str">
        <f t="shared" si="3"/>
        <v>-</v>
      </c>
    </row>
    <row r="118" spans="1:6" ht="24.6" customHeight="1">
      <c r="A118" s="25" t="s">
        <v>293</v>
      </c>
      <c r="B118" s="63" t="s">
        <v>134</v>
      </c>
      <c r="C118" s="27" t="s">
        <v>294</v>
      </c>
      <c r="D118" s="28">
        <v>6400</v>
      </c>
      <c r="E118" s="64">
        <v>6400</v>
      </c>
      <c r="F118" s="65" t="str">
        <f t="shared" si="3"/>
        <v>-</v>
      </c>
    </row>
    <row r="119" spans="1:6" ht="24.6" customHeight="1">
      <c r="A119" s="25" t="s">
        <v>295</v>
      </c>
      <c r="B119" s="63" t="s">
        <v>134</v>
      </c>
      <c r="C119" s="27" t="s">
        <v>296</v>
      </c>
      <c r="D119" s="28">
        <v>6400</v>
      </c>
      <c r="E119" s="64">
        <v>6400</v>
      </c>
      <c r="F119" s="65" t="str">
        <f t="shared" si="3"/>
        <v>-</v>
      </c>
    </row>
    <row r="120" spans="1:6" ht="36.950000000000003" customHeight="1">
      <c r="A120" s="25" t="s">
        <v>297</v>
      </c>
      <c r="B120" s="63" t="s">
        <v>134</v>
      </c>
      <c r="C120" s="27" t="s">
        <v>298</v>
      </c>
      <c r="D120" s="28">
        <v>6400</v>
      </c>
      <c r="E120" s="64">
        <v>6400</v>
      </c>
      <c r="F120" s="65" t="str">
        <f t="shared" si="3"/>
        <v>-</v>
      </c>
    </row>
    <row r="121" spans="1:6" ht="53.25" customHeight="1">
      <c r="A121" s="25" t="s">
        <v>299</v>
      </c>
      <c r="B121" s="63" t="s">
        <v>134</v>
      </c>
      <c r="C121" s="27" t="s">
        <v>300</v>
      </c>
      <c r="D121" s="28">
        <v>6400</v>
      </c>
      <c r="E121" s="64">
        <v>6400</v>
      </c>
      <c r="F121" s="65" t="str">
        <f t="shared" si="3"/>
        <v>-</v>
      </c>
    </row>
    <row r="122" spans="1:6" ht="24.6" customHeight="1">
      <c r="A122" s="25" t="s">
        <v>146</v>
      </c>
      <c r="B122" s="63" t="s">
        <v>134</v>
      </c>
      <c r="C122" s="27" t="s">
        <v>301</v>
      </c>
      <c r="D122" s="28">
        <v>6400</v>
      </c>
      <c r="E122" s="64">
        <v>6400</v>
      </c>
      <c r="F122" s="65" t="str">
        <f t="shared" si="3"/>
        <v>-</v>
      </c>
    </row>
    <row r="123" spans="1:6" ht="27" customHeight="1">
      <c r="A123" s="25" t="s">
        <v>148</v>
      </c>
      <c r="B123" s="63" t="s">
        <v>134</v>
      </c>
      <c r="C123" s="27" t="s">
        <v>302</v>
      </c>
      <c r="D123" s="28">
        <v>6400</v>
      </c>
      <c r="E123" s="64">
        <v>6400</v>
      </c>
      <c r="F123" s="65" t="str">
        <f t="shared" si="3"/>
        <v>-</v>
      </c>
    </row>
    <row r="124" spans="1:6" ht="26.25" customHeight="1">
      <c r="A124" s="25" t="s">
        <v>150</v>
      </c>
      <c r="B124" s="63" t="s">
        <v>134</v>
      </c>
      <c r="C124" s="27" t="s">
        <v>303</v>
      </c>
      <c r="D124" s="28">
        <v>6400</v>
      </c>
      <c r="E124" s="64">
        <v>6400</v>
      </c>
      <c r="F124" s="65" t="str">
        <f t="shared" si="3"/>
        <v>-</v>
      </c>
    </row>
    <row r="125" spans="1:6">
      <c r="A125" s="25" t="s">
        <v>304</v>
      </c>
      <c r="B125" s="63" t="s">
        <v>134</v>
      </c>
      <c r="C125" s="27" t="s">
        <v>305</v>
      </c>
      <c r="D125" s="28">
        <v>9645300</v>
      </c>
      <c r="E125" s="64">
        <v>9615512.5999999996</v>
      </c>
      <c r="F125" s="65">
        <f t="shared" si="3"/>
        <v>29787.400000000373</v>
      </c>
    </row>
    <row r="126" spans="1:6">
      <c r="A126" s="25" t="s">
        <v>306</v>
      </c>
      <c r="B126" s="63" t="s">
        <v>134</v>
      </c>
      <c r="C126" s="27" t="s">
        <v>307</v>
      </c>
      <c r="D126" s="28">
        <v>9645300</v>
      </c>
      <c r="E126" s="64">
        <v>9615512.5999999996</v>
      </c>
      <c r="F126" s="65">
        <f t="shared" si="3"/>
        <v>29787.400000000373</v>
      </c>
    </row>
    <row r="127" spans="1:6" ht="24.6" customHeight="1">
      <c r="A127" s="25" t="s">
        <v>308</v>
      </c>
      <c r="B127" s="63" t="s">
        <v>134</v>
      </c>
      <c r="C127" s="27" t="s">
        <v>309</v>
      </c>
      <c r="D127" s="28">
        <v>9645300</v>
      </c>
      <c r="E127" s="64">
        <v>9615512.5999999996</v>
      </c>
      <c r="F127" s="65">
        <f t="shared" si="3"/>
        <v>29787.400000000373</v>
      </c>
    </row>
    <row r="128" spans="1:6" ht="46.5" customHeight="1">
      <c r="A128" s="25" t="s">
        <v>310</v>
      </c>
      <c r="B128" s="63" t="s">
        <v>134</v>
      </c>
      <c r="C128" s="27" t="s">
        <v>311</v>
      </c>
      <c r="D128" s="28">
        <v>5710000</v>
      </c>
      <c r="E128" s="64">
        <v>5680287.5999999996</v>
      </c>
      <c r="F128" s="65">
        <f t="shared" si="3"/>
        <v>29712.400000000373</v>
      </c>
    </row>
    <row r="129" spans="1:6" ht="81" customHeight="1">
      <c r="A129" s="66" t="s">
        <v>312</v>
      </c>
      <c r="B129" s="63" t="s">
        <v>134</v>
      </c>
      <c r="C129" s="27" t="s">
        <v>313</v>
      </c>
      <c r="D129" s="28">
        <v>3302800</v>
      </c>
      <c r="E129" s="64">
        <v>3273097.6</v>
      </c>
      <c r="F129" s="65">
        <f t="shared" si="3"/>
        <v>29702.399999999907</v>
      </c>
    </row>
    <row r="130" spans="1:6" ht="26.25" customHeight="1">
      <c r="A130" s="25" t="s">
        <v>314</v>
      </c>
      <c r="B130" s="63" t="s">
        <v>134</v>
      </c>
      <c r="C130" s="27" t="s">
        <v>315</v>
      </c>
      <c r="D130" s="28">
        <v>3302800</v>
      </c>
      <c r="E130" s="64">
        <v>3273097.6</v>
      </c>
      <c r="F130" s="65">
        <f t="shared" si="3"/>
        <v>29702.399999999907</v>
      </c>
    </row>
    <row r="131" spans="1:6">
      <c r="A131" s="25" t="s">
        <v>316</v>
      </c>
      <c r="B131" s="63" t="s">
        <v>134</v>
      </c>
      <c r="C131" s="27" t="s">
        <v>317</v>
      </c>
      <c r="D131" s="28">
        <v>3302800</v>
      </c>
      <c r="E131" s="64">
        <v>3273097.6</v>
      </c>
      <c r="F131" s="65">
        <f t="shared" si="3"/>
        <v>29702.399999999907</v>
      </c>
    </row>
    <row r="132" spans="1:6" ht="49.15" customHeight="1">
      <c r="A132" s="25" t="s">
        <v>318</v>
      </c>
      <c r="B132" s="63" t="s">
        <v>134</v>
      </c>
      <c r="C132" s="27" t="s">
        <v>319</v>
      </c>
      <c r="D132" s="28">
        <v>3302800</v>
      </c>
      <c r="E132" s="64">
        <v>3273097.6</v>
      </c>
      <c r="F132" s="65">
        <f t="shared" si="3"/>
        <v>29702.399999999907</v>
      </c>
    </row>
    <row r="133" spans="1:6" ht="78" customHeight="1">
      <c r="A133" s="66" t="s">
        <v>320</v>
      </c>
      <c r="B133" s="63" t="s">
        <v>134</v>
      </c>
      <c r="C133" s="27" t="s">
        <v>321</v>
      </c>
      <c r="D133" s="28">
        <v>2157200</v>
      </c>
      <c r="E133" s="64">
        <v>2157200</v>
      </c>
      <c r="F133" s="65" t="str">
        <f t="shared" si="3"/>
        <v>-</v>
      </c>
    </row>
    <row r="134" spans="1:6" ht="23.25" customHeight="1">
      <c r="A134" s="25" t="s">
        <v>314</v>
      </c>
      <c r="B134" s="63" t="s">
        <v>134</v>
      </c>
      <c r="C134" s="27" t="s">
        <v>322</v>
      </c>
      <c r="D134" s="28">
        <v>2157200</v>
      </c>
      <c r="E134" s="64">
        <v>2157200</v>
      </c>
      <c r="F134" s="65" t="str">
        <f t="shared" si="3"/>
        <v>-</v>
      </c>
    </row>
    <row r="135" spans="1:6">
      <c r="A135" s="25" t="s">
        <v>316</v>
      </c>
      <c r="B135" s="63" t="s">
        <v>134</v>
      </c>
      <c r="C135" s="27" t="s">
        <v>323</v>
      </c>
      <c r="D135" s="28">
        <v>2157200</v>
      </c>
      <c r="E135" s="64">
        <v>2157200</v>
      </c>
      <c r="F135" s="65" t="str">
        <f t="shared" si="3"/>
        <v>-</v>
      </c>
    </row>
    <row r="136" spans="1:6" ht="49.15" customHeight="1">
      <c r="A136" s="25" t="s">
        <v>318</v>
      </c>
      <c r="B136" s="63" t="s">
        <v>134</v>
      </c>
      <c r="C136" s="27" t="s">
        <v>324</v>
      </c>
      <c r="D136" s="28">
        <v>2157200</v>
      </c>
      <c r="E136" s="64">
        <v>2157200</v>
      </c>
      <c r="F136" s="65" t="str">
        <f t="shared" si="3"/>
        <v>-</v>
      </c>
    </row>
    <row r="137" spans="1:6" ht="89.25" customHeight="1">
      <c r="A137" s="66" t="s">
        <v>325</v>
      </c>
      <c r="B137" s="63" t="s">
        <v>134</v>
      </c>
      <c r="C137" s="27" t="s">
        <v>326</v>
      </c>
      <c r="D137" s="28">
        <v>250000</v>
      </c>
      <c r="E137" s="64">
        <v>249990</v>
      </c>
      <c r="F137" s="65">
        <f t="shared" si="3"/>
        <v>10</v>
      </c>
    </row>
    <row r="138" spans="1:6" ht="25.5" customHeight="1">
      <c r="A138" s="25" t="s">
        <v>314</v>
      </c>
      <c r="B138" s="63" t="s">
        <v>134</v>
      </c>
      <c r="C138" s="27" t="s">
        <v>327</v>
      </c>
      <c r="D138" s="28">
        <v>250000</v>
      </c>
      <c r="E138" s="64">
        <v>249990</v>
      </c>
      <c r="F138" s="65">
        <f t="shared" si="3"/>
        <v>10</v>
      </c>
    </row>
    <row r="139" spans="1:6">
      <c r="A139" s="25" t="s">
        <v>316</v>
      </c>
      <c r="B139" s="63" t="s">
        <v>134</v>
      </c>
      <c r="C139" s="27" t="s">
        <v>328</v>
      </c>
      <c r="D139" s="28">
        <v>250000</v>
      </c>
      <c r="E139" s="64">
        <v>249990</v>
      </c>
      <c r="F139" s="65">
        <f t="shared" si="3"/>
        <v>10</v>
      </c>
    </row>
    <row r="140" spans="1:6">
      <c r="A140" s="25" t="s">
        <v>329</v>
      </c>
      <c r="B140" s="63" t="s">
        <v>134</v>
      </c>
      <c r="C140" s="27" t="s">
        <v>330</v>
      </c>
      <c r="D140" s="28">
        <v>250000</v>
      </c>
      <c r="E140" s="64">
        <v>249990</v>
      </c>
      <c r="F140" s="65">
        <f t="shared" si="3"/>
        <v>10</v>
      </c>
    </row>
    <row r="141" spans="1:6" ht="38.25" customHeight="1">
      <c r="A141" s="25" t="s">
        <v>331</v>
      </c>
      <c r="B141" s="63" t="s">
        <v>134</v>
      </c>
      <c r="C141" s="27" t="s">
        <v>332</v>
      </c>
      <c r="D141" s="28">
        <v>3935300</v>
      </c>
      <c r="E141" s="64">
        <v>3935225</v>
      </c>
      <c r="F141" s="65">
        <f t="shared" si="3"/>
        <v>75</v>
      </c>
    </row>
    <row r="142" spans="1:6" ht="48" customHeight="1">
      <c r="A142" s="25" t="s">
        <v>333</v>
      </c>
      <c r="B142" s="63" t="s">
        <v>134</v>
      </c>
      <c r="C142" s="27" t="s">
        <v>334</v>
      </c>
      <c r="D142" s="28">
        <v>3935300</v>
      </c>
      <c r="E142" s="64">
        <v>3935225</v>
      </c>
      <c r="F142" s="65">
        <f t="shared" si="3"/>
        <v>75</v>
      </c>
    </row>
    <row r="143" spans="1:6" ht="24.6" customHeight="1">
      <c r="A143" s="25" t="s">
        <v>146</v>
      </c>
      <c r="B143" s="63" t="s">
        <v>134</v>
      </c>
      <c r="C143" s="27" t="s">
        <v>335</v>
      </c>
      <c r="D143" s="28">
        <v>3935300</v>
      </c>
      <c r="E143" s="64">
        <v>3935225</v>
      </c>
      <c r="F143" s="65">
        <f t="shared" ref="F143:F160" si="4">IF(OR(D143="-",IF(E143="-",0,E143)&gt;=IF(D143="-",0,D143)),"-",IF(D143="-",0,D143)-IF(E143="-",0,E143))</f>
        <v>75</v>
      </c>
    </row>
    <row r="144" spans="1:6" ht="27" customHeight="1">
      <c r="A144" s="25" t="s">
        <v>148</v>
      </c>
      <c r="B144" s="63" t="s">
        <v>134</v>
      </c>
      <c r="C144" s="27" t="s">
        <v>336</v>
      </c>
      <c r="D144" s="28">
        <v>3935300</v>
      </c>
      <c r="E144" s="64">
        <v>3935225</v>
      </c>
      <c r="F144" s="65">
        <f t="shared" si="4"/>
        <v>75</v>
      </c>
    </row>
    <row r="145" spans="1:6" ht="23.25" customHeight="1">
      <c r="A145" s="25" t="s">
        <v>337</v>
      </c>
      <c r="B145" s="63" t="s">
        <v>134</v>
      </c>
      <c r="C145" s="27" t="s">
        <v>338</v>
      </c>
      <c r="D145" s="28">
        <v>3935300</v>
      </c>
      <c r="E145" s="64">
        <v>3935225</v>
      </c>
      <c r="F145" s="65">
        <f t="shared" si="4"/>
        <v>75</v>
      </c>
    </row>
    <row r="146" spans="1:6">
      <c r="A146" s="25" t="s">
        <v>339</v>
      </c>
      <c r="B146" s="63" t="s">
        <v>134</v>
      </c>
      <c r="C146" s="27" t="s">
        <v>340</v>
      </c>
      <c r="D146" s="28">
        <v>192100</v>
      </c>
      <c r="E146" s="64">
        <v>192030.84</v>
      </c>
      <c r="F146" s="65">
        <f t="shared" si="4"/>
        <v>69.160000000003492</v>
      </c>
    </row>
    <row r="147" spans="1:6">
      <c r="A147" s="25" t="s">
        <v>341</v>
      </c>
      <c r="B147" s="63" t="s">
        <v>134</v>
      </c>
      <c r="C147" s="27" t="s">
        <v>342</v>
      </c>
      <c r="D147" s="28">
        <v>192100</v>
      </c>
      <c r="E147" s="64">
        <v>192030.84</v>
      </c>
      <c r="F147" s="65">
        <f t="shared" si="4"/>
        <v>69.160000000003492</v>
      </c>
    </row>
    <row r="148" spans="1:6" ht="24.6" customHeight="1">
      <c r="A148" s="25" t="s">
        <v>343</v>
      </c>
      <c r="B148" s="63" t="s">
        <v>134</v>
      </c>
      <c r="C148" s="27" t="s">
        <v>344</v>
      </c>
      <c r="D148" s="28">
        <v>192100</v>
      </c>
      <c r="E148" s="64">
        <v>192030.84</v>
      </c>
      <c r="F148" s="65">
        <f t="shared" si="4"/>
        <v>69.160000000003492</v>
      </c>
    </row>
    <row r="149" spans="1:6" ht="35.25" customHeight="1">
      <c r="A149" s="25" t="s">
        <v>345</v>
      </c>
      <c r="B149" s="63" t="s">
        <v>134</v>
      </c>
      <c r="C149" s="27" t="s">
        <v>346</v>
      </c>
      <c r="D149" s="28">
        <v>192100</v>
      </c>
      <c r="E149" s="64">
        <v>192030.84</v>
      </c>
      <c r="F149" s="65">
        <f t="shared" si="4"/>
        <v>69.160000000003492</v>
      </c>
    </row>
    <row r="150" spans="1:6" ht="66.75" customHeight="1">
      <c r="A150" s="66" t="s">
        <v>347</v>
      </c>
      <c r="B150" s="63" t="s">
        <v>134</v>
      </c>
      <c r="C150" s="27" t="s">
        <v>348</v>
      </c>
      <c r="D150" s="28">
        <v>192100</v>
      </c>
      <c r="E150" s="64">
        <v>192030.84</v>
      </c>
      <c r="F150" s="65">
        <f t="shared" si="4"/>
        <v>69.160000000003492</v>
      </c>
    </row>
    <row r="151" spans="1:6" ht="14.25" customHeight="1">
      <c r="A151" s="25" t="s">
        <v>349</v>
      </c>
      <c r="B151" s="63" t="s">
        <v>134</v>
      </c>
      <c r="C151" s="27" t="s">
        <v>350</v>
      </c>
      <c r="D151" s="28">
        <v>192100</v>
      </c>
      <c r="E151" s="64">
        <v>192030.84</v>
      </c>
      <c r="F151" s="65">
        <f t="shared" si="4"/>
        <v>69.160000000003492</v>
      </c>
    </row>
    <row r="152" spans="1:6" ht="12" customHeight="1">
      <c r="A152" s="25" t="s">
        <v>351</v>
      </c>
      <c r="B152" s="63" t="s">
        <v>134</v>
      </c>
      <c r="C152" s="27" t="s">
        <v>352</v>
      </c>
      <c r="D152" s="28">
        <v>192100</v>
      </c>
      <c r="E152" s="64">
        <v>192030.84</v>
      </c>
      <c r="F152" s="65">
        <f t="shared" si="4"/>
        <v>69.160000000003492</v>
      </c>
    </row>
    <row r="153" spans="1:6">
      <c r="A153" s="25" t="s">
        <v>353</v>
      </c>
      <c r="B153" s="63" t="s">
        <v>134</v>
      </c>
      <c r="C153" s="27" t="s">
        <v>354</v>
      </c>
      <c r="D153" s="28">
        <v>192100</v>
      </c>
      <c r="E153" s="64">
        <v>192030.84</v>
      </c>
      <c r="F153" s="65">
        <f t="shared" si="4"/>
        <v>69.160000000003492</v>
      </c>
    </row>
    <row r="154" spans="1:6">
      <c r="A154" s="25" t="s">
        <v>355</v>
      </c>
      <c r="B154" s="63" t="s">
        <v>134</v>
      </c>
      <c r="C154" s="27" t="s">
        <v>356</v>
      </c>
      <c r="D154" s="28">
        <v>20000</v>
      </c>
      <c r="E154" s="64">
        <v>20000</v>
      </c>
      <c r="F154" s="65" t="str">
        <f t="shared" si="4"/>
        <v>-</v>
      </c>
    </row>
    <row r="155" spans="1:6">
      <c r="A155" s="25" t="s">
        <v>357</v>
      </c>
      <c r="B155" s="63" t="s">
        <v>134</v>
      </c>
      <c r="C155" s="27" t="s">
        <v>358</v>
      </c>
      <c r="D155" s="28">
        <v>20000</v>
      </c>
      <c r="E155" s="64">
        <v>20000</v>
      </c>
      <c r="F155" s="65" t="str">
        <f t="shared" si="4"/>
        <v>-</v>
      </c>
    </row>
    <row r="156" spans="1:6" ht="22.5" customHeight="1">
      <c r="A156" s="25" t="s">
        <v>359</v>
      </c>
      <c r="B156" s="63" t="s">
        <v>134</v>
      </c>
      <c r="C156" s="27" t="s">
        <v>360</v>
      </c>
      <c r="D156" s="28">
        <v>20000</v>
      </c>
      <c r="E156" s="64">
        <v>20000</v>
      </c>
      <c r="F156" s="65" t="str">
        <f t="shared" si="4"/>
        <v>-</v>
      </c>
    </row>
    <row r="157" spans="1:6" ht="44.25" customHeight="1">
      <c r="A157" s="25" t="s">
        <v>361</v>
      </c>
      <c r="B157" s="63" t="s">
        <v>134</v>
      </c>
      <c r="C157" s="27" t="s">
        <v>362</v>
      </c>
      <c r="D157" s="28">
        <v>20000</v>
      </c>
      <c r="E157" s="64">
        <v>20000</v>
      </c>
      <c r="F157" s="65" t="str">
        <f t="shared" si="4"/>
        <v>-</v>
      </c>
    </row>
    <row r="158" spans="1:6" ht="69" customHeight="1">
      <c r="A158" s="66" t="s">
        <v>363</v>
      </c>
      <c r="B158" s="63" t="s">
        <v>134</v>
      </c>
      <c r="C158" s="27" t="s">
        <v>364</v>
      </c>
      <c r="D158" s="28">
        <v>20000</v>
      </c>
      <c r="E158" s="64">
        <v>20000</v>
      </c>
      <c r="F158" s="65" t="str">
        <f t="shared" si="4"/>
        <v>-</v>
      </c>
    </row>
    <row r="159" spans="1:6" ht="24.6" customHeight="1">
      <c r="A159" s="25" t="s">
        <v>146</v>
      </c>
      <c r="B159" s="63" t="s">
        <v>134</v>
      </c>
      <c r="C159" s="27" t="s">
        <v>365</v>
      </c>
      <c r="D159" s="28">
        <v>20000</v>
      </c>
      <c r="E159" s="64">
        <v>20000</v>
      </c>
      <c r="F159" s="65" t="str">
        <f t="shared" si="4"/>
        <v>-</v>
      </c>
    </row>
    <row r="160" spans="1:6" ht="21" customHeight="1">
      <c r="A160" s="25" t="s">
        <v>148</v>
      </c>
      <c r="B160" s="63" t="s">
        <v>134</v>
      </c>
      <c r="C160" s="27" t="s">
        <v>366</v>
      </c>
      <c r="D160" s="28">
        <v>20000</v>
      </c>
      <c r="E160" s="64">
        <v>20000</v>
      </c>
      <c r="F160" s="65" t="str">
        <f t="shared" si="4"/>
        <v>-</v>
      </c>
    </row>
    <row r="161" spans="1:6" ht="22.5" customHeight="1">
      <c r="A161" s="25" t="s">
        <v>150</v>
      </c>
      <c r="B161" s="63" t="s">
        <v>134</v>
      </c>
      <c r="C161" s="27" t="s">
        <v>367</v>
      </c>
      <c r="D161" s="28">
        <v>20000</v>
      </c>
      <c r="E161" s="64">
        <v>20000</v>
      </c>
      <c r="F161" s="65" t="s">
        <v>38</v>
      </c>
    </row>
    <row r="162" spans="1:6" ht="9" customHeight="1">
      <c r="A162" s="67"/>
      <c r="B162" s="68"/>
      <c r="C162" s="69"/>
      <c r="D162" s="70"/>
      <c r="E162" s="68"/>
      <c r="F162" s="68"/>
    </row>
    <row r="163" spans="1:6" ht="13.5" customHeight="1">
      <c r="A163" s="71" t="s">
        <v>368</v>
      </c>
      <c r="B163" s="72" t="s">
        <v>369</v>
      </c>
      <c r="C163" s="73" t="s">
        <v>135</v>
      </c>
      <c r="D163" s="74">
        <v>-8907.5</v>
      </c>
      <c r="E163" s="74">
        <v>1981.52</v>
      </c>
      <c r="F163" s="75" t="s">
        <v>370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7"/>
  <sheetViews>
    <sheetView showGridLines="0" tabSelected="1" workbookViewId="0">
      <selection activeCell="E26" sqref="E26"/>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5" t="s">
        <v>371</v>
      </c>
      <c r="B1" s="125"/>
      <c r="C1" s="125"/>
      <c r="D1" s="125"/>
      <c r="E1" s="125"/>
      <c r="F1" s="125"/>
    </row>
    <row r="2" spans="1:6" ht="13.15" customHeight="1">
      <c r="A2" s="108" t="s">
        <v>372</v>
      </c>
      <c r="B2" s="108"/>
      <c r="C2" s="108"/>
      <c r="D2" s="108"/>
      <c r="E2" s="108"/>
      <c r="F2" s="108"/>
    </row>
    <row r="3" spans="1:6" ht="9" customHeight="1">
      <c r="A3" s="5"/>
      <c r="B3" s="76"/>
      <c r="C3" s="43"/>
      <c r="D3" s="10"/>
      <c r="E3" s="10"/>
      <c r="F3" s="43"/>
    </row>
    <row r="4" spans="1:6" ht="13.9" customHeight="1">
      <c r="A4" s="115" t="s">
        <v>23</v>
      </c>
      <c r="B4" s="112" t="s">
        <v>24</v>
      </c>
      <c r="C4" s="118" t="s">
        <v>373</v>
      </c>
      <c r="D4" s="105" t="s">
        <v>26</v>
      </c>
      <c r="E4" s="105" t="s">
        <v>27</v>
      </c>
      <c r="F4" s="102" t="s">
        <v>28</v>
      </c>
    </row>
    <row r="5" spans="1:6" ht="4.9000000000000004" customHeight="1">
      <c r="A5" s="116"/>
      <c r="B5" s="113"/>
      <c r="C5" s="119"/>
      <c r="D5" s="106"/>
      <c r="E5" s="106"/>
      <c r="F5" s="103"/>
    </row>
    <row r="6" spans="1:6" ht="6" customHeight="1">
      <c r="A6" s="116"/>
      <c r="B6" s="113"/>
      <c r="C6" s="119"/>
      <c r="D6" s="106"/>
      <c r="E6" s="106"/>
      <c r="F6" s="103"/>
    </row>
    <row r="7" spans="1:6" ht="4.9000000000000004" customHeight="1">
      <c r="A7" s="116"/>
      <c r="B7" s="113"/>
      <c r="C7" s="119"/>
      <c r="D7" s="106"/>
      <c r="E7" s="106"/>
      <c r="F7" s="103"/>
    </row>
    <row r="8" spans="1:6" ht="6" customHeight="1">
      <c r="A8" s="116"/>
      <c r="B8" s="113"/>
      <c r="C8" s="119"/>
      <c r="D8" s="106"/>
      <c r="E8" s="106"/>
      <c r="F8" s="103"/>
    </row>
    <row r="9" spans="1:6" ht="6" customHeight="1">
      <c r="A9" s="116"/>
      <c r="B9" s="113"/>
      <c r="C9" s="119"/>
      <c r="D9" s="106"/>
      <c r="E9" s="106"/>
      <c r="F9" s="103"/>
    </row>
    <row r="10" spans="1:6" ht="18" customHeight="1">
      <c r="A10" s="117"/>
      <c r="B10" s="114"/>
      <c r="C10" s="126"/>
      <c r="D10" s="107"/>
      <c r="E10" s="107"/>
      <c r="F10" s="104"/>
    </row>
    <row r="11" spans="1:6" ht="13.5" customHeight="1">
      <c r="A11" s="19">
        <v>1</v>
      </c>
      <c r="B11" s="20">
        <v>2</v>
      </c>
      <c r="C11" s="21">
        <v>3</v>
      </c>
      <c r="D11" s="22" t="s">
        <v>29</v>
      </c>
      <c r="E11" s="50" t="s">
        <v>30</v>
      </c>
      <c r="F11" s="24" t="s">
        <v>31</v>
      </c>
    </row>
    <row r="12" spans="1:6" ht="24.6" customHeight="1">
      <c r="A12" s="94" t="s">
        <v>374</v>
      </c>
      <c r="B12" s="96" t="s">
        <v>375</v>
      </c>
      <c r="C12" s="78" t="s">
        <v>135</v>
      </c>
      <c r="D12" s="99">
        <f>D18</f>
        <v>8907.5</v>
      </c>
      <c r="E12" s="99">
        <f>E18</f>
        <v>-1981.519999999553</v>
      </c>
      <c r="F12" s="80" t="s">
        <v>135</v>
      </c>
    </row>
    <row r="13" spans="1:6">
      <c r="A13" s="81" t="s">
        <v>35</v>
      </c>
      <c r="B13" s="82"/>
      <c r="C13" s="83"/>
      <c r="D13" s="84"/>
      <c r="E13" s="84"/>
      <c r="F13" s="85"/>
    </row>
    <row r="14" spans="1:6" ht="24.6" customHeight="1">
      <c r="A14" s="95" t="s">
        <v>376</v>
      </c>
      <c r="B14" s="98" t="s">
        <v>377</v>
      </c>
      <c r="C14" s="86" t="s">
        <v>135</v>
      </c>
      <c r="D14" s="54" t="s">
        <v>38</v>
      </c>
      <c r="E14" s="54" t="s">
        <v>38</v>
      </c>
      <c r="F14" s="56" t="s">
        <v>38</v>
      </c>
    </row>
    <row r="15" spans="1:6">
      <c r="A15" s="81" t="s">
        <v>378</v>
      </c>
      <c r="B15" s="82"/>
      <c r="C15" s="83"/>
      <c r="D15" s="84"/>
      <c r="E15" s="84"/>
      <c r="F15" s="85"/>
    </row>
    <row r="16" spans="1:6" ht="14.25" customHeight="1">
      <c r="A16" s="95" t="s">
        <v>379</v>
      </c>
      <c r="B16" s="98" t="s">
        <v>380</v>
      </c>
      <c r="C16" s="86" t="s">
        <v>135</v>
      </c>
      <c r="D16" s="54" t="s">
        <v>38</v>
      </c>
      <c r="E16" s="54" t="s">
        <v>38</v>
      </c>
      <c r="F16" s="56" t="s">
        <v>38</v>
      </c>
    </row>
    <row r="17" spans="1:6">
      <c r="A17" s="81" t="s">
        <v>378</v>
      </c>
      <c r="B17" s="82"/>
      <c r="C17" s="83"/>
      <c r="D17" s="84"/>
      <c r="E17" s="84"/>
      <c r="F17" s="85"/>
    </row>
    <row r="18" spans="1:6">
      <c r="A18" s="94" t="s">
        <v>381</v>
      </c>
      <c r="B18" s="96" t="s">
        <v>382</v>
      </c>
      <c r="C18" s="97" t="s">
        <v>404</v>
      </c>
      <c r="D18" s="99">
        <f>D20+D23</f>
        <v>8907.5</v>
      </c>
      <c r="E18" s="99">
        <f>E20+E23</f>
        <v>-1981.519999999553</v>
      </c>
      <c r="F18" s="80" t="s">
        <v>38</v>
      </c>
    </row>
    <row r="19" spans="1:6">
      <c r="A19" s="94"/>
      <c r="B19" s="77"/>
      <c r="C19" s="78"/>
      <c r="D19" s="79" t="s">
        <v>38</v>
      </c>
      <c r="E19" s="79" t="s">
        <v>38</v>
      </c>
      <c r="F19" s="80" t="s">
        <v>38</v>
      </c>
    </row>
    <row r="20" spans="1:6" ht="14.25" customHeight="1">
      <c r="A20" s="94" t="s">
        <v>383</v>
      </c>
      <c r="B20" s="96" t="s">
        <v>384</v>
      </c>
      <c r="C20" s="97" t="s">
        <v>403</v>
      </c>
      <c r="D20" s="99">
        <v>-15589400</v>
      </c>
      <c r="E20" s="99">
        <v>-16032586.01</v>
      </c>
      <c r="F20" s="80" t="s">
        <v>370</v>
      </c>
    </row>
    <row r="21" spans="1:6" ht="14.25" hidden="1" customHeight="1">
      <c r="A21" s="94"/>
      <c r="B21" s="77"/>
      <c r="C21" s="78"/>
      <c r="D21" s="79"/>
      <c r="E21" s="79"/>
      <c r="F21" s="80" t="s">
        <v>370</v>
      </c>
    </row>
    <row r="22" spans="1:6" ht="13.5" customHeight="1">
      <c r="A22" s="25"/>
      <c r="B22" s="26"/>
      <c r="C22" s="87"/>
      <c r="D22" s="79"/>
      <c r="E22" s="28"/>
      <c r="F22" s="65" t="s">
        <v>370</v>
      </c>
    </row>
    <row r="23" spans="1:6">
      <c r="A23" s="94" t="s">
        <v>385</v>
      </c>
      <c r="B23" s="96" t="s">
        <v>386</v>
      </c>
      <c r="C23" s="87" t="s">
        <v>387</v>
      </c>
      <c r="D23" s="99">
        <v>15598307.5</v>
      </c>
      <c r="E23" s="99">
        <v>16030604.49</v>
      </c>
      <c r="F23" s="80" t="s">
        <v>370</v>
      </c>
    </row>
    <row r="24" spans="1:6" ht="24.6" customHeight="1">
      <c r="A24" s="25"/>
      <c r="B24" s="26" t="s">
        <v>386</v>
      </c>
      <c r="C24" s="87"/>
      <c r="D24" s="28"/>
      <c r="E24" s="28"/>
      <c r="F24" s="65" t="s">
        <v>370</v>
      </c>
    </row>
    <row r="25" spans="1:6" ht="12.75" customHeight="1">
      <c r="A25" s="88"/>
      <c r="B25" s="89"/>
      <c r="C25" s="90"/>
      <c r="D25" s="91"/>
      <c r="E25" s="91"/>
      <c r="F25" s="92"/>
    </row>
    <row r="27" spans="1:6" ht="12.75" customHeight="1">
      <c r="C27" s="100" t="s">
        <v>405</v>
      </c>
    </row>
    <row r="31" spans="1:6" ht="12.75" customHeight="1">
      <c r="C31" s="100" t="s">
        <v>406</v>
      </c>
    </row>
    <row r="34" spans="1:6" ht="12.75" customHeight="1">
      <c r="C34" s="100" t="s">
        <v>407</v>
      </c>
    </row>
    <row r="37" spans="1:6" ht="12.75" customHeight="1">
      <c r="A37" s="12" t="s">
        <v>408</v>
      </c>
      <c r="D37" s="2"/>
      <c r="E37" s="2"/>
      <c r="F37" s="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388</v>
      </c>
      <c r="B1" t="s">
        <v>30</v>
      </c>
    </row>
    <row r="2" spans="1:2">
      <c r="A2" t="s">
        <v>389</v>
      </c>
      <c r="B2" t="s">
        <v>390</v>
      </c>
    </row>
    <row r="3" spans="1:2">
      <c r="A3" t="s">
        <v>391</v>
      </c>
      <c r="B3" t="s">
        <v>6</v>
      </c>
    </row>
    <row r="4" spans="1:2">
      <c r="A4" t="s">
        <v>392</v>
      </c>
      <c r="B4" t="s">
        <v>8</v>
      </c>
    </row>
    <row r="5" spans="1:2">
      <c r="A5" t="s">
        <v>393</v>
      </c>
      <c r="B5" t="s">
        <v>394</v>
      </c>
    </row>
    <row r="6" spans="1:2">
      <c r="A6" t="s">
        <v>395</v>
      </c>
      <c r="B6" t="s">
        <v>7</v>
      </c>
    </row>
    <row r="7" spans="1:2">
      <c r="A7" t="s">
        <v>396</v>
      </c>
      <c r="B7" t="s">
        <v>7</v>
      </c>
    </row>
    <row r="8" spans="1:2">
      <c r="A8" t="s">
        <v>397</v>
      </c>
      <c r="B8" t="s">
        <v>398</v>
      </c>
    </row>
    <row r="9" spans="1:2">
      <c r="A9" t="s">
        <v>399</v>
      </c>
      <c r="B9" t="s">
        <v>400</v>
      </c>
    </row>
    <row r="10" spans="1:2">
      <c r="A10" t="s">
        <v>401</v>
      </c>
      <c r="B10" t="s">
        <v>394</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dc:description>POI HSSF rep:2.49.0.179</dc:description>
  <cp:lastModifiedBy>User1</cp:lastModifiedBy>
  <cp:lastPrinted>2020-01-20T13:33:58Z</cp:lastPrinted>
  <dcterms:created xsi:type="dcterms:W3CDTF">2020-01-10T09:59:01Z</dcterms:created>
  <dcterms:modified xsi:type="dcterms:W3CDTF">2020-01-20T13:35:17Z</dcterms:modified>
</cp:coreProperties>
</file>